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Титутл" sheetId="1" r:id="rId1"/>
    <sheet name="10РАН (23-24) " sheetId="2" r:id="rId2"/>
    <sheet name="10C (23-24)" sheetId="3" r:id="rId3"/>
    <sheet name="11РАН (23-24) " sheetId="4" r:id="rId4"/>
    <sheet name="11C (23-24)" sheetId="5" r:id="rId5"/>
  </sheets>
  <externalReferences>
    <externalReference r:id="rId8"/>
  </externalReferences>
  <definedNames>
    <definedName name="А1">#REF!</definedName>
  </definedNames>
  <calcPr fullCalcOnLoad="1"/>
</workbook>
</file>

<file path=xl/sharedStrings.xml><?xml version="1.0" encoding="utf-8"?>
<sst xmlns="http://schemas.openxmlformats.org/spreadsheetml/2006/main" count="323" uniqueCount="80">
  <si>
    <t>Русский язык</t>
  </si>
  <si>
    <t>Литература</t>
  </si>
  <si>
    <t>История</t>
  </si>
  <si>
    <t>Физическая культура</t>
  </si>
  <si>
    <t>Физика</t>
  </si>
  <si>
    <t>Химия</t>
  </si>
  <si>
    <t>Биология</t>
  </si>
  <si>
    <t>Информатика и ИКТ</t>
  </si>
  <si>
    <t>10 класс</t>
  </si>
  <si>
    <t>Итого</t>
  </si>
  <si>
    <t>Кол-во групп</t>
  </si>
  <si>
    <t xml:space="preserve">Иностранный язык </t>
  </si>
  <si>
    <t>Часы на деление.  Предмет</t>
  </si>
  <si>
    <t>Кол-во часов</t>
  </si>
  <si>
    <t>География</t>
  </si>
  <si>
    <t>Обществознание</t>
  </si>
  <si>
    <t xml:space="preserve">Физика </t>
  </si>
  <si>
    <t>Основы безопасности жизнедеятельности</t>
  </si>
  <si>
    <t>Астрономия</t>
  </si>
  <si>
    <t>Учебные предметы</t>
  </si>
  <si>
    <t>Всего</t>
  </si>
  <si>
    <t>Обязательная часть</t>
  </si>
  <si>
    <t>Русский язык и литература</t>
  </si>
  <si>
    <t>Математика и информатика</t>
  </si>
  <si>
    <t>Информатика</t>
  </si>
  <si>
    <t>Итого:</t>
  </si>
  <si>
    <t>СРЕДНЕЕ ОБЩЕЕ ОБРАЗОВАНИЕ</t>
  </si>
  <si>
    <t>Предметная область</t>
  </si>
  <si>
    <t>Уровень</t>
  </si>
  <si>
    <t>Формы промежуточной аттестации</t>
  </si>
  <si>
    <t>Количество часов в неделю</t>
  </si>
  <si>
    <t>Количество часов в год</t>
  </si>
  <si>
    <t>У</t>
  </si>
  <si>
    <t>Иностранные языки</t>
  </si>
  <si>
    <t>Естественные науки</t>
  </si>
  <si>
    <t>Общественные науки</t>
  </si>
  <si>
    <t>Физическая культура, экология и основы  безопасности жизнедеятельности</t>
  </si>
  <si>
    <t>ЭК</t>
  </si>
  <si>
    <t>Предметы и курсы по выбору:</t>
  </si>
  <si>
    <t>Элективные учебные предметы, учебные практики и т.д.</t>
  </si>
  <si>
    <t>Часы на деление</t>
  </si>
  <si>
    <t>Хуранов Артем</t>
  </si>
  <si>
    <t>Сетка часов, необходимых для реализации примерного учебного плана специализированного класса</t>
  </si>
  <si>
    <t>Математика (алгебра, геометрия, матмоделирование)</t>
  </si>
  <si>
    <t>Иностранный язык (английский)</t>
  </si>
  <si>
    <t>Математика (математическое  моделирование)</t>
  </si>
  <si>
    <t>Математика (Алгебра и начала математического анализа)</t>
  </si>
  <si>
    <t>Родной язык и родная литература</t>
  </si>
  <si>
    <t>Родной язык</t>
  </si>
  <si>
    <t>Родная литература</t>
  </si>
  <si>
    <t>Второй иностранный язык</t>
  </si>
  <si>
    <t>Естествознание</t>
  </si>
  <si>
    <t>Право</t>
  </si>
  <si>
    <t>Экономика</t>
  </si>
  <si>
    <t>Экология</t>
  </si>
  <si>
    <t>Индивидуальный проект</t>
  </si>
  <si>
    <t xml:space="preserve">ИТОГО </t>
  </si>
  <si>
    <t>Учёт текущих достижений</t>
  </si>
  <si>
    <t>Защита проекта</t>
  </si>
  <si>
    <t>Математика (Алгебра и начала математического анализа, геометрия)</t>
  </si>
  <si>
    <t>Иностранный язык: технический перевод</t>
  </si>
  <si>
    <t>Контрольная работа 10</t>
  </si>
  <si>
    <t>Контрольная работа 10 класс</t>
  </si>
  <si>
    <t>10C(2023-2024)</t>
  </si>
  <si>
    <t>11C(2024-2025)</t>
  </si>
  <si>
    <t>10 РАН(2023-2024)</t>
  </si>
  <si>
    <t>11РАН (2024-2025)</t>
  </si>
  <si>
    <t>Теория вероятностей и статистика</t>
  </si>
  <si>
    <t>Теория Вероятностей и статистика</t>
  </si>
  <si>
    <t>Родной русский язык</t>
  </si>
  <si>
    <t>История в мире</t>
  </si>
  <si>
    <t>11РАН (2023-2024)</t>
  </si>
  <si>
    <t>10 РАН(2022-2023)</t>
  </si>
  <si>
    <t>11 класс</t>
  </si>
  <si>
    <t>Контрольная работа 10C</t>
  </si>
  <si>
    <t>инф-тика</t>
  </si>
  <si>
    <t>информатика</t>
  </si>
  <si>
    <t>физика</t>
  </si>
  <si>
    <t>11C(2023-2024)</t>
  </si>
  <si>
    <t>10C(2022-2023)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</si>
</sst>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name val="Arial Cyr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C6204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11" fillId="0" borderId="0" xfId="53">
      <alignment/>
      <protection/>
    </xf>
    <xf numFmtId="0" fontId="1" fillId="0" borderId="0" xfId="54" applyFont="1" applyAlignment="1">
      <alignment horizontal="center" vertical="center"/>
      <protection/>
    </xf>
    <xf numFmtId="0" fontId="12" fillId="0" borderId="0" xfId="54" applyFont="1" applyAlignment="1">
      <alignment vertical="center"/>
      <protection/>
    </xf>
    <xf numFmtId="0" fontId="1" fillId="0" borderId="18" xfId="54" applyFont="1" applyBorder="1" applyAlignment="1">
      <alignment horizontal="center" vertical="center"/>
      <protection/>
    </xf>
    <xf numFmtId="0" fontId="1" fillId="0" borderId="19" xfId="54" applyFont="1" applyBorder="1" applyAlignment="1">
      <alignment horizontal="center" vertical="center"/>
      <protection/>
    </xf>
    <xf numFmtId="0" fontId="1" fillId="0" borderId="20" xfId="54" applyFont="1" applyBorder="1" applyAlignment="1">
      <alignment horizontal="center" vertical="center" wrapText="1"/>
      <protection/>
    </xf>
    <xf numFmtId="0" fontId="1" fillId="0" borderId="21" xfId="54" applyFont="1" applyBorder="1" applyAlignment="1">
      <alignment horizontal="left" vertical="center" wrapText="1"/>
      <protection/>
    </xf>
    <xf numFmtId="0" fontId="9" fillId="0" borderId="21" xfId="54" applyFont="1" applyBorder="1" applyAlignment="1">
      <alignment horizontal="left" vertical="center" wrapText="1"/>
      <protection/>
    </xf>
    <xf numFmtId="0" fontId="1" fillId="0" borderId="22" xfId="54" applyFont="1" applyBorder="1" applyAlignment="1">
      <alignment vertical="center" wrapText="1"/>
      <protection/>
    </xf>
    <xf numFmtId="0" fontId="1" fillId="0" borderId="0" xfId="54" applyFont="1" applyAlignment="1">
      <alignment horizontal="center" vertical="center" textRotation="90"/>
      <protection/>
    </xf>
    <xf numFmtId="0" fontId="1" fillId="33" borderId="21" xfId="54" applyFont="1" applyFill="1" applyBorder="1" applyAlignment="1">
      <alignment horizontal="left" vertical="center" wrapText="1"/>
      <protection/>
    </xf>
    <xf numFmtId="0" fontId="1" fillId="33" borderId="23" xfId="54" applyFont="1" applyFill="1" applyBorder="1" applyAlignment="1">
      <alignment horizontal="center" vertical="center" wrapText="1"/>
      <protection/>
    </xf>
    <xf numFmtId="0" fontId="1" fillId="33" borderId="20" xfId="54" applyFont="1" applyFill="1" applyBorder="1" applyAlignment="1">
      <alignment horizontal="left" vertical="center" wrapText="1"/>
      <protection/>
    </xf>
    <xf numFmtId="0" fontId="2" fillId="34" borderId="21" xfId="54" applyFont="1" applyFill="1" applyBorder="1" applyAlignment="1">
      <alignment horizontal="left" vertical="center" wrapText="1"/>
      <protection/>
    </xf>
    <xf numFmtId="0" fontId="1" fillId="34" borderId="20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54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center"/>
    </xf>
    <xf numFmtId="0" fontId="1" fillId="0" borderId="24" xfId="54" applyFont="1" applyBorder="1" applyAlignment="1">
      <alignment horizontal="center" vertical="center" wrapText="1"/>
      <protection/>
    </xf>
    <xf numFmtId="0" fontId="1" fillId="33" borderId="25" xfId="54" applyFont="1" applyFill="1" applyBorder="1" applyAlignment="1">
      <alignment horizontal="left" vertical="center" wrapText="1"/>
      <protection/>
    </xf>
    <xf numFmtId="0" fontId="1" fillId="0" borderId="26" xfId="54" applyFont="1" applyBorder="1" applyAlignment="1">
      <alignment horizontal="center" vertical="center" wrapText="1"/>
      <protection/>
    </xf>
    <xf numFmtId="0" fontId="1" fillId="33" borderId="20" xfId="54" applyFont="1" applyFill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0" fontId="2" fillId="35" borderId="27" xfId="54" applyFont="1" applyFill="1" applyBorder="1" applyAlignment="1">
      <alignment horizontal="right" vertical="center" wrapText="1"/>
      <protection/>
    </xf>
    <xf numFmtId="0" fontId="1" fillId="0" borderId="16" xfId="54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1" fillId="0" borderId="24" xfId="54" applyFont="1" applyBorder="1" applyAlignment="1">
      <alignment horizontal="center" vertical="center"/>
      <protection/>
    </xf>
    <xf numFmtId="0" fontId="4" fillId="0" borderId="28" xfId="54" applyFont="1" applyBorder="1">
      <alignment/>
      <protection/>
    </xf>
    <xf numFmtId="0" fontId="1" fillId="0" borderId="28" xfId="54" applyFont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center" vertical="top" wrapText="1"/>
    </xf>
    <xf numFmtId="0" fontId="1" fillId="0" borderId="29" xfId="54" applyFont="1" applyBorder="1" applyAlignment="1">
      <alignment horizontal="center" vertical="center" wrapText="1"/>
      <protection/>
    </xf>
    <xf numFmtId="0" fontId="1" fillId="33" borderId="30" xfId="54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 vertical="top" wrapText="1"/>
    </xf>
    <xf numFmtId="0" fontId="1" fillId="0" borderId="32" xfId="54" applyFont="1" applyBorder="1" applyAlignment="1">
      <alignment horizontal="center" vertical="center"/>
      <protection/>
    </xf>
    <xf numFmtId="0" fontId="1" fillId="0" borderId="33" xfId="54" applyFont="1" applyBorder="1" applyAlignment="1">
      <alignment horizontal="center" vertical="center"/>
      <protection/>
    </xf>
    <xf numFmtId="0" fontId="1" fillId="33" borderId="34" xfId="54" applyFont="1" applyFill="1" applyBorder="1" applyAlignment="1">
      <alignment horizontal="center" vertical="center"/>
      <protection/>
    </xf>
    <xf numFmtId="0" fontId="1" fillId="33" borderId="24" xfId="54" applyFont="1" applyFill="1" applyBorder="1" applyAlignment="1">
      <alignment horizontal="center" vertical="center"/>
      <protection/>
    </xf>
    <xf numFmtId="0" fontId="1" fillId="34" borderId="35" xfId="54" applyFont="1" applyFill="1" applyBorder="1" applyAlignment="1">
      <alignment horizontal="center" vertical="center" wrapText="1"/>
      <protection/>
    </xf>
    <xf numFmtId="0" fontId="1" fillId="0" borderId="36" xfId="54" applyFont="1" applyBorder="1" applyAlignment="1">
      <alignment horizontal="center" vertical="center" wrapText="1"/>
      <protection/>
    </xf>
    <xf numFmtId="0" fontId="1" fillId="33" borderId="24" xfId="54" applyFont="1" applyFill="1" applyBorder="1" applyAlignment="1">
      <alignment horizontal="center" vertical="center" wrapText="1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1" fillId="34" borderId="29" xfId="54" applyFont="1" applyFill="1" applyBorder="1" applyAlignment="1">
      <alignment horizontal="center" vertical="center" wrapText="1"/>
      <protection/>
    </xf>
    <xf numFmtId="0" fontId="1" fillId="34" borderId="24" xfId="54" applyFont="1" applyFill="1" applyBorder="1" applyAlignment="1">
      <alignment horizontal="center" vertical="center" wrapText="1"/>
      <protection/>
    </xf>
    <xf numFmtId="0" fontId="1" fillId="34" borderId="24" xfId="54" applyFont="1" applyFill="1" applyBorder="1" applyAlignment="1">
      <alignment horizontal="center" vertical="center"/>
      <protection/>
    </xf>
    <xf numFmtId="0" fontId="1" fillId="34" borderId="26" xfId="54" applyFont="1" applyFill="1" applyBorder="1" applyAlignment="1">
      <alignment horizontal="center" vertical="center"/>
      <protection/>
    </xf>
    <xf numFmtId="0" fontId="1" fillId="33" borderId="29" xfId="54" applyFont="1" applyFill="1" applyBorder="1" applyAlignment="1">
      <alignment horizontal="center" vertical="center" wrapText="1"/>
      <protection/>
    </xf>
    <xf numFmtId="0" fontId="2" fillId="34" borderId="24" xfId="54" applyFont="1" applyFill="1" applyBorder="1" applyAlignment="1">
      <alignment horizontal="center" vertical="center" wrapText="1"/>
      <protection/>
    </xf>
    <xf numFmtId="0" fontId="1" fillId="0" borderId="27" xfId="54" applyFont="1" applyBorder="1" applyAlignment="1">
      <alignment horizontal="center" vertical="center" wrapText="1"/>
      <protection/>
    </xf>
    <xf numFmtId="0" fontId="1" fillId="0" borderId="12" xfId="54" applyFont="1" applyBorder="1" applyAlignment="1">
      <alignment horizontal="center" vertical="center" wrapText="1"/>
      <protection/>
    </xf>
    <xf numFmtId="0" fontId="4" fillId="0" borderId="12" xfId="54" applyFont="1" applyBorder="1">
      <alignment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0" borderId="12" xfId="54" applyFont="1" applyBorder="1" applyAlignment="1">
      <alignment horizontal="left" vertical="center"/>
      <protection/>
    </xf>
    <xf numFmtId="0" fontId="1" fillId="0" borderId="37" xfId="54" applyFont="1" applyBorder="1" applyAlignment="1">
      <alignment horizontal="center" vertical="center"/>
      <protection/>
    </xf>
    <xf numFmtId="0" fontId="1" fillId="0" borderId="38" xfId="54" applyFont="1" applyBorder="1" applyAlignment="1">
      <alignment horizontal="center" vertical="center"/>
      <protection/>
    </xf>
    <xf numFmtId="0" fontId="1" fillId="0" borderId="39" xfId="54" applyFont="1" applyBorder="1" applyAlignment="1">
      <alignment horizontal="center" vertical="center"/>
      <protection/>
    </xf>
    <xf numFmtId="0" fontId="1" fillId="0" borderId="40" xfId="54" applyFont="1" applyBorder="1" applyAlignment="1">
      <alignment horizontal="center" vertical="center"/>
      <protection/>
    </xf>
    <xf numFmtId="0" fontId="1" fillId="0" borderId="41" xfId="54" applyFont="1" applyBorder="1" applyAlignment="1">
      <alignment vertical="center" wrapText="1"/>
      <protection/>
    </xf>
    <xf numFmtId="0" fontId="2" fillId="37" borderId="42" xfId="54" applyFont="1" applyFill="1" applyBorder="1" applyAlignment="1">
      <alignment horizontal="right" vertical="center" wrapText="1"/>
      <protection/>
    </xf>
    <xf numFmtId="0" fontId="2" fillId="37" borderId="43" xfId="54" applyFont="1" applyFill="1" applyBorder="1" applyAlignment="1">
      <alignment horizontal="center" vertical="center" wrapText="1"/>
      <protection/>
    </xf>
    <xf numFmtId="0" fontId="2" fillId="35" borderId="42" xfId="54" applyFont="1" applyFill="1" applyBorder="1" applyAlignment="1">
      <alignment horizontal="right" vertical="center" wrapText="1"/>
      <protection/>
    </xf>
    <xf numFmtId="0" fontId="2" fillId="35" borderId="43" xfId="54" applyFont="1" applyFill="1" applyBorder="1" applyAlignment="1">
      <alignment horizontal="center" vertical="center" wrapText="1"/>
      <protection/>
    </xf>
    <xf numFmtId="0" fontId="1" fillId="0" borderId="17" xfId="54" applyFont="1" applyBorder="1" applyAlignment="1">
      <alignment horizontal="left" vertical="center" wrapText="1"/>
      <protection/>
    </xf>
    <xf numFmtId="0" fontId="1" fillId="0" borderId="44" xfId="54" applyFont="1" applyBorder="1" applyAlignment="1">
      <alignment horizontal="center" vertical="center" wrapText="1"/>
      <protection/>
    </xf>
    <xf numFmtId="0" fontId="1" fillId="34" borderId="0" xfId="0" applyFont="1" applyFill="1" applyBorder="1" applyAlignment="1">
      <alignment horizontal="left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3" borderId="45" xfId="54" applyFont="1" applyFill="1" applyBorder="1" applyAlignment="1">
      <alignment horizontal="left" vertical="center" wrapText="1"/>
      <protection/>
    </xf>
    <xf numFmtId="0" fontId="1" fillId="33" borderId="17" xfId="54" applyFont="1" applyFill="1" applyBorder="1" applyAlignment="1">
      <alignment horizontal="left" vertical="center" wrapText="1"/>
      <protection/>
    </xf>
    <xf numFmtId="0" fontId="2" fillId="33" borderId="17" xfId="54" applyFont="1" applyFill="1" applyBorder="1" applyAlignment="1">
      <alignment horizontal="left" vertical="center" wrapText="1"/>
      <protection/>
    </xf>
    <xf numFmtId="0" fontId="1" fillId="34" borderId="17" xfId="54" applyFont="1" applyFill="1" applyBorder="1" applyAlignment="1">
      <alignment horizontal="left" vertical="center" wrapText="1"/>
      <protection/>
    </xf>
    <xf numFmtId="0" fontId="9" fillId="0" borderId="17" xfId="54" applyFont="1" applyBorder="1" applyAlignment="1">
      <alignment horizontal="left" vertical="center" wrapText="1"/>
      <protection/>
    </xf>
    <xf numFmtId="0" fontId="9" fillId="0" borderId="46" xfId="54" applyFont="1" applyBorder="1" applyAlignment="1">
      <alignment horizontal="left" vertical="center" wrapText="1"/>
      <protection/>
    </xf>
    <xf numFmtId="0" fontId="1" fillId="0" borderId="0" xfId="54" applyFont="1" applyBorder="1" applyAlignment="1">
      <alignment vertical="center" wrapText="1"/>
      <protection/>
    </xf>
    <xf numFmtId="0" fontId="1" fillId="33" borderId="47" xfId="54" applyFont="1" applyFill="1" applyBorder="1" applyAlignment="1">
      <alignment horizontal="center" vertical="center" wrapText="1"/>
      <protection/>
    </xf>
    <xf numFmtId="0" fontId="1" fillId="34" borderId="47" xfId="54" applyFont="1" applyFill="1" applyBorder="1" applyAlignment="1">
      <alignment horizontal="center" vertical="center" wrapText="1"/>
      <protection/>
    </xf>
    <xf numFmtId="0" fontId="1" fillId="0" borderId="47" xfId="54" applyFont="1" applyBorder="1" applyAlignment="1">
      <alignment horizontal="center" vertical="center" wrapText="1"/>
      <protection/>
    </xf>
    <xf numFmtId="0" fontId="2" fillId="37" borderId="48" xfId="54" applyFont="1" applyFill="1" applyBorder="1" applyAlignment="1">
      <alignment horizontal="right" vertical="center" wrapText="1"/>
      <protection/>
    </xf>
    <xf numFmtId="0" fontId="1" fillId="0" borderId="11" xfId="54" applyFont="1" applyBorder="1" applyAlignment="1">
      <alignment horizontal="center" vertical="center" wrapText="1"/>
      <protection/>
    </xf>
    <xf numFmtId="0" fontId="1" fillId="33" borderId="45" xfId="54" applyFont="1" applyFill="1" applyBorder="1" applyAlignment="1">
      <alignment horizontal="center" vertical="center" wrapText="1"/>
      <protection/>
    </xf>
    <xf numFmtId="0" fontId="1" fillId="33" borderId="17" xfId="54" applyFont="1" applyFill="1" applyBorder="1" applyAlignment="1">
      <alignment horizontal="center" vertical="center" wrapText="1"/>
      <protection/>
    </xf>
    <xf numFmtId="0" fontId="2" fillId="33" borderId="17" xfId="54" applyFont="1" applyFill="1" applyBorder="1" applyAlignment="1">
      <alignment horizontal="center" vertical="center" wrapText="1"/>
      <protection/>
    </xf>
    <xf numFmtId="0" fontId="1" fillId="34" borderId="17" xfId="54" applyFont="1" applyFill="1" applyBorder="1" applyAlignment="1">
      <alignment horizontal="center" vertical="center" wrapText="1"/>
      <protection/>
    </xf>
    <xf numFmtId="0" fontId="1" fillId="0" borderId="46" xfId="54" applyFont="1" applyBorder="1" applyAlignment="1">
      <alignment horizontal="center" vertical="center" wrapText="1"/>
      <protection/>
    </xf>
    <xf numFmtId="0" fontId="1" fillId="34" borderId="16" xfId="0" applyFont="1" applyFill="1" applyBorder="1" applyAlignment="1">
      <alignment horizontal="left" vertical="center"/>
    </xf>
    <xf numFmtId="0" fontId="1" fillId="0" borderId="15" xfId="54" applyFont="1" applyBorder="1" applyAlignment="1">
      <alignment horizontal="center" vertical="center" wrapText="1"/>
      <protection/>
    </xf>
    <xf numFmtId="0" fontId="1" fillId="33" borderId="15" xfId="54" applyFont="1" applyFill="1" applyBorder="1" applyAlignment="1">
      <alignment horizontal="center" vertical="center" wrapText="1"/>
      <protection/>
    </xf>
    <xf numFmtId="0" fontId="1" fillId="34" borderId="14" xfId="0" applyFont="1" applyFill="1" applyBorder="1" applyAlignment="1">
      <alignment horizontal="center" vertical="center" wrapText="1"/>
    </xf>
    <xf numFmtId="0" fontId="1" fillId="34" borderId="11" xfId="54" applyFont="1" applyFill="1" applyBorder="1" applyAlignment="1">
      <alignment horizontal="center" vertical="center" wrapText="1"/>
      <protection/>
    </xf>
    <xf numFmtId="0" fontId="2" fillId="37" borderId="49" xfId="54" applyFont="1" applyFill="1" applyBorder="1" applyAlignment="1">
      <alignment horizontal="center" vertical="center" wrapText="1"/>
      <protection/>
    </xf>
    <xf numFmtId="0" fontId="1" fillId="0" borderId="14" xfId="54" applyFont="1" applyBorder="1" applyAlignment="1">
      <alignment horizontal="center" vertical="center" wrapText="1"/>
      <protection/>
    </xf>
    <xf numFmtId="0" fontId="2" fillId="35" borderId="49" xfId="54" applyFont="1" applyFill="1" applyBorder="1" applyAlignment="1">
      <alignment horizontal="center" vertical="center" wrapText="1"/>
      <protection/>
    </xf>
    <xf numFmtId="0" fontId="1" fillId="0" borderId="50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textRotation="90"/>
      <protection/>
    </xf>
    <xf numFmtId="0" fontId="1" fillId="0" borderId="51" xfId="54" applyFont="1" applyBorder="1" applyAlignment="1">
      <alignment horizontal="center" vertical="center"/>
      <protection/>
    </xf>
    <xf numFmtId="0" fontId="1" fillId="0" borderId="52" xfId="0" applyFont="1" applyBorder="1" applyAlignment="1">
      <alignment horizontal="center" vertical="center"/>
    </xf>
    <xf numFmtId="0" fontId="1" fillId="0" borderId="52" xfId="54" applyFont="1" applyBorder="1" applyAlignment="1">
      <alignment vertical="center" wrapText="1"/>
      <protection/>
    </xf>
    <xf numFmtId="0" fontId="4" fillId="0" borderId="11" xfId="54" applyFont="1" applyBorder="1">
      <alignment/>
      <protection/>
    </xf>
    <xf numFmtId="0" fontId="1" fillId="0" borderId="12" xfId="54" applyFont="1" applyBorder="1" applyAlignment="1">
      <alignment horizontal="center" vertical="center"/>
      <protection/>
    </xf>
    <xf numFmtId="0" fontId="1" fillId="0" borderId="53" xfId="54" applyFont="1" applyBorder="1" applyAlignment="1">
      <alignment horizontal="center" vertical="center"/>
      <protection/>
    </xf>
    <xf numFmtId="0" fontId="1" fillId="33" borderId="41" xfId="54" applyFont="1" applyFill="1" applyBorder="1" applyAlignment="1">
      <alignment horizontal="left" vertical="center" wrapText="1"/>
      <protection/>
    </xf>
    <xf numFmtId="0" fontId="1" fillId="33" borderId="54" xfId="54" applyFont="1" applyFill="1" applyBorder="1" applyAlignment="1">
      <alignment horizontal="left" vertical="center" wrapText="1"/>
      <protection/>
    </xf>
    <xf numFmtId="0" fontId="1" fillId="0" borderId="54" xfId="54" applyFont="1" applyBorder="1" applyAlignment="1">
      <alignment horizontal="left" vertical="center" wrapText="1"/>
      <protection/>
    </xf>
    <xf numFmtId="0" fontId="2" fillId="34" borderId="54" xfId="54" applyFont="1" applyFill="1" applyBorder="1" applyAlignment="1">
      <alignment horizontal="left" vertical="center" wrapText="1"/>
      <protection/>
    </xf>
    <xf numFmtId="0" fontId="9" fillId="0" borderId="54" xfId="54" applyFont="1" applyBorder="1" applyAlignment="1">
      <alignment horizontal="left" vertical="center" wrapText="1"/>
      <protection/>
    </xf>
    <xf numFmtId="0" fontId="1" fillId="34" borderId="54" xfId="54" applyFont="1" applyFill="1" applyBorder="1" applyAlignment="1">
      <alignment horizontal="left" vertical="center" wrapText="1"/>
      <protection/>
    </xf>
    <xf numFmtId="0" fontId="1" fillId="0" borderId="55" xfId="0" applyFont="1" applyBorder="1" applyAlignment="1">
      <alignment horizontal="center" vertical="center"/>
    </xf>
    <xf numFmtId="0" fontId="1" fillId="33" borderId="22" xfId="54" applyFont="1" applyFill="1" applyBorder="1" applyAlignment="1">
      <alignment horizontal="center" vertical="center" wrapText="1"/>
      <protection/>
    </xf>
    <xf numFmtId="0" fontId="2" fillId="34" borderId="47" xfId="54" applyFont="1" applyFill="1" applyBorder="1" applyAlignment="1">
      <alignment horizontal="center" vertical="center" wrapText="1"/>
      <protection/>
    </xf>
    <xf numFmtId="0" fontId="1" fillId="0" borderId="5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33" borderId="14" xfId="54" applyFont="1" applyFill="1" applyBorder="1" applyAlignment="1">
      <alignment horizontal="center" vertical="center" wrapText="1"/>
      <protection/>
    </xf>
    <xf numFmtId="0" fontId="2" fillId="34" borderId="15" xfId="54" applyFont="1" applyFill="1" applyBorder="1" applyAlignment="1">
      <alignment horizontal="center" vertical="center" wrapText="1"/>
      <protection/>
    </xf>
    <xf numFmtId="0" fontId="2" fillId="34" borderId="12" xfId="54" applyFont="1" applyFill="1" applyBorder="1" applyAlignment="1">
      <alignment horizontal="center" vertical="center" wrapText="1"/>
      <protection/>
    </xf>
    <xf numFmtId="0" fontId="1" fillId="34" borderId="12" xfId="54" applyFont="1" applyFill="1" applyBorder="1" applyAlignment="1">
      <alignment horizontal="center" vertical="center" wrapText="1"/>
      <protection/>
    </xf>
    <xf numFmtId="0" fontId="1" fillId="34" borderId="15" xfId="54" applyFont="1" applyFill="1" applyBorder="1" applyAlignment="1">
      <alignment horizontal="center" vertical="center" wrapText="1"/>
      <protection/>
    </xf>
    <xf numFmtId="0" fontId="1" fillId="33" borderId="12" xfId="54" applyFont="1" applyFill="1" applyBorder="1" applyAlignment="1">
      <alignment horizontal="center" vertical="center" wrapText="1"/>
      <protection/>
    </xf>
    <xf numFmtId="0" fontId="1" fillId="0" borderId="57" xfId="54" applyFont="1" applyBorder="1" applyAlignment="1">
      <alignment horizontal="left" vertical="center" wrapText="1"/>
      <protection/>
    </xf>
    <xf numFmtId="0" fontId="1" fillId="0" borderId="58" xfId="54" applyFont="1" applyBorder="1" applyAlignment="1">
      <alignment horizontal="center" vertical="center" wrapText="1"/>
      <protection/>
    </xf>
    <xf numFmtId="0" fontId="1" fillId="0" borderId="57" xfId="54" applyFont="1" applyBorder="1" applyAlignment="1">
      <alignment vertical="center" wrapText="1"/>
      <protection/>
    </xf>
    <xf numFmtId="0" fontId="1" fillId="33" borderId="50" xfId="54" applyFont="1" applyFill="1" applyBorder="1" applyAlignment="1">
      <alignment horizontal="center" vertical="center" wrapText="1"/>
      <protection/>
    </xf>
    <xf numFmtId="0" fontId="2" fillId="35" borderId="48" xfId="54" applyFont="1" applyFill="1" applyBorder="1" applyAlignment="1">
      <alignment horizontal="right" vertical="center" wrapText="1"/>
      <protection/>
    </xf>
    <xf numFmtId="0" fontId="1" fillId="0" borderId="52" xfId="54" applyFont="1" applyBorder="1" applyAlignment="1">
      <alignment horizontal="center" vertical="center" wrapText="1"/>
      <protection/>
    </xf>
    <xf numFmtId="0" fontId="1" fillId="0" borderId="53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59" xfId="54" applyFont="1" applyBorder="1" applyAlignment="1">
      <alignment horizontal="center" vertical="center" wrapText="1"/>
      <protection/>
    </xf>
    <xf numFmtId="0" fontId="1" fillId="33" borderId="15" xfId="54" applyFont="1" applyFill="1" applyBorder="1" applyAlignment="1">
      <alignment horizontal="center" vertical="center" wrapText="1"/>
      <protection/>
    </xf>
    <xf numFmtId="0" fontId="1" fillId="33" borderId="24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1" fillId="0" borderId="60" xfId="54" applyFont="1" applyBorder="1" applyAlignment="1">
      <alignment horizontal="center" vertical="center" wrapText="1"/>
      <protection/>
    </xf>
    <xf numFmtId="0" fontId="1" fillId="0" borderId="61" xfId="54" applyFont="1" applyBorder="1" applyAlignment="1">
      <alignment horizontal="center" vertical="center" wrapText="1"/>
      <protection/>
    </xf>
    <xf numFmtId="0" fontId="1" fillId="33" borderId="21" xfId="54" applyFont="1" applyFill="1" applyBorder="1" applyAlignment="1">
      <alignment horizontal="center" vertical="center" wrapText="1"/>
      <protection/>
    </xf>
    <xf numFmtId="0" fontId="1" fillId="34" borderId="24" xfId="54" applyFont="1" applyFill="1" applyBorder="1" applyAlignment="1">
      <alignment horizontal="center" vertical="center" wrapText="1"/>
      <protection/>
    </xf>
    <xf numFmtId="0" fontId="1" fillId="34" borderId="12" xfId="54" applyFont="1" applyFill="1" applyBorder="1" applyAlignment="1">
      <alignment horizontal="center" vertical="center" wrapText="1"/>
      <protection/>
    </xf>
    <xf numFmtId="0" fontId="2" fillId="34" borderId="24" xfId="54" applyFont="1" applyFill="1" applyBorder="1" applyAlignment="1">
      <alignment horizontal="center" vertical="center" wrapText="1"/>
      <protection/>
    </xf>
    <xf numFmtId="0" fontId="2" fillId="34" borderId="12" xfId="54" applyFont="1" applyFill="1" applyBorder="1" applyAlignment="1">
      <alignment horizontal="center" vertical="center" wrapText="1"/>
      <protection/>
    </xf>
    <xf numFmtId="0" fontId="1" fillId="34" borderId="15" xfId="54" applyFont="1" applyFill="1" applyBorder="1" applyAlignment="1">
      <alignment horizontal="center" vertical="center" wrapText="1"/>
      <protection/>
    </xf>
    <xf numFmtId="0" fontId="1" fillId="34" borderId="24" xfId="54" applyFont="1" applyFill="1" applyBorder="1" applyAlignment="1">
      <alignment horizontal="center" vertical="center"/>
      <protection/>
    </xf>
    <xf numFmtId="0" fontId="1" fillId="0" borderId="56" xfId="54" applyFont="1" applyBorder="1" applyAlignment="1">
      <alignment horizontal="center" vertical="center" wrapText="1"/>
      <protection/>
    </xf>
    <xf numFmtId="0" fontId="2" fillId="34" borderId="29" xfId="54" applyFont="1" applyFill="1" applyBorder="1" applyAlignment="1">
      <alignment horizontal="center" vertical="center" wrapText="1"/>
      <protection/>
    </xf>
    <xf numFmtId="0" fontId="1" fillId="0" borderId="47" xfId="54" applyFont="1" applyBorder="1" applyAlignment="1">
      <alignment horizontal="center" vertical="center"/>
      <protection/>
    </xf>
    <xf numFmtId="0" fontId="1" fillId="0" borderId="62" xfId="54" applyFont="1" applyBorder="1" applyAlignment="1">
      <alignment horizontal="center" vertical="center"/>
      <protection/>
    </xf>
    <xf numFmtId="0" fontId="1" fillId="34" borderId="15" xfId="54" applyFont="1" applyFill="1" applyBorder="1" applyAlignment="1">
      <alignment horizontal="center" vertical="center" wrapText="1"/>
      <protection/>
    </xf>
    <xf numFmtId="0" fontId="1" fillId="34" borderId="24" xfId="54" applyFont="1" applyFill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left" vertical="center" wrapText="1"/>
      <protection/>
    </xf>
    <xf numFmtId="0" fontId="1" fillId="0" borderId="15" xfId="54" applyFont="1" applyBorder="1" applyAlignment="1">
      <alignment horizontal="center" vertical="center" wrapText="1"/>
      <protection/>
    </xf>
    <xf numFmtId="0" fontId="1" fillId="0" borderId="24" xfId="54" applyFont="1" applyBorder="1" applyAlignment="1">
      <alignment horizontal="center" vertical="center" wrapText="1"/>
      <protection/>
    </xf>
    <xf numFmtId="0" fontId="1" fillId="0" borderId="12" xfId="54" applyFont="1" applyBorder="1" applyAlignment="1">
      <alignment horizontal="center" vertical="center" wrapText="1"/>
      <protection/>
    </xf>
    <xf numFmtId="0" fontId="1" fillId="0" borderId="56" xfId="54" applyFont="1" applyBorder="1" applyAlignment="1">
      <alignment horizontal="center" vertical="center" wrapText="1"/>
      <protection/>
    </xf>
    <xf numFmtId="0" fontId="1" fillId="0" borderId="52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0" fontId="1" fillId="0" borderId="33" xfId="54" applyFont="1" applyBorder="1" applyAlignment="1">
      <alignment horizontal="center" vertical="center" wrapText="1"/>
      <protection/>
    </xf>
    <xf numFmtId="0" fontId="1" fillId="0" borderId="63" xfId="54" applyFont="1" applyBorder="1" applyAlignment="1">
      <alignment horizontal="center" vertical="center" wrapText="1"/>
      <protection/>
    </xf>
    <xf numFmtId="0" fontId="1" fillId="0" borderId="36" xfId="54" applyFont="1" applyBorder="1" applyAlignment="1">
      <alignment horizontal="center" vertical="center" wrapText="1"/>
      <protection/>
    </xf>
    <xf numFmtId="0" fontId="2" fillId="35" borderId="64" xfId="54" applyFont="1" applyFill="1" applyBorder="1" applyAlignment="1">
      <alignment horizontal="center" vertical="center" wrapText="1"/>
      <protection/>
    </xf>
    <xf numFmtId="0" fontId="2" fillId="35" borderId="43" xfId="54" applyFont="1" applyFill="1" applyBorder="1" applyAlignment="1">
      <alignment horizontal="center" vertical="center" wrapText="1"/>
      <protection/>
    </xf>
    <xf numFmtId="0" fontId="2" fillId="35" borderId="49" xfId="54" applyFont="1" applyFill="1" applyBorder="1" applyAlignment="1">
      <alignment horizontal="center" vertical="center" wrapText="1"/>
      <protection/>
    </xf>
    <xf numFmtId="0" fontId="2" fillId="37" borderId="65" xfId="54" applyFont="1" applyFill="1" applyBorder="1" applyAlignment="1">
      <alignment horizontal="center" vertical="center" wrapText="1"/>
      <protection/>
    </xf>
    <xf numFmtId="0" fontId="2" fillId="38" borderId="66" xfId="54" applyFont="1" applyFill="1" applyBorder="1" applyAlignment="1">
      <alignment horizontal="center" vertical="center" wrapText="1"/>
      <protection/>
    </xf>
    <xf numFmtId="0" fontId="2" fillId="38" borderId="67" xfId="54" applyFont="1" applyFill="1" applyBorder="1" applyAlignment="1">
      <alignment horizontal="center" vertical="center" wrapText="1"/>
      <protection/>
    </xf>
    <xf numFmtId="0" fontId="2" fillId="38" borderId="68" xfId="54" applyFont="1" applyFill="1" applyBorder="1" applyAlignment="1">
      <alignment horizontal="center" vertical="center" wrapText="1"/>
      <protection/>
    </xf>
    <xf numFmtId="0" fontId="1" fillId="0" borderId="69" xfId="54" applyFont="1" applyBorder="1" applyAlignment="1">
      <alignment horizontal="center" vertical="center" wrapText="1"/>
      <protection/>
    </xf>
    <xf numFmtId="0" fontId="1" fillId="0" borderId="21" xfId="54" applyFont="1" applyBorder="1" applyAlignment="1">
      <alignment horizontal="center" vertical="center" wrapText="1"/>
      <protection/>
    </xf>
    <xf numFmtId="0" fontId="1" fillId="0" borderId="24" xfId="54" applyFont="1" applyBorder="1" applyAlignment="1">
      <alignment horizontal="center" vertical="center"/>
      <protection/>
    </xf>
    <xf numFmtId="0" fontId="2" fillId="37" borderId="24" xfId="54" applyFont="1" applyFill="1" applyBorder="1" applyAlignment="1">
      <alignment horizontal="center" vertical="center" wrapText="1"/>
      <protection/>
    </xf>
    <xf numFmtId="0" fontId="1" fillId="0" borderId="41" xfId="54" applyFont="1" applyBorder="1" applyAlignment="1">
      <alignment horizontal="center" vertical="center" wrapText="1"/>
      <protection/>
    </xf>
    <xf numFmtId="0" fontId="1" fillId="0" borderId="38" xfId="54" applyFont="1" applyBorder="1" applyAlignment="1">
      <alignment horizontal="center" vertical="center" wrapText="1"/>
      <protection/>
    </xf>
    <xf numFmtId="0" fontId="1" fillId="33" borderId="70" xfId="54" applyFont="1" applyFill="1" applyBorder="1" applyAlignment="1">
      <alignment horizontal="center" vertical="center" wrapText="1"/>
      <protection/>
    </xf>
    <xf numFmtId="0" fontId="1" fillId="33" borderId="71" xfId="54" applyFont="1" applyFill="1" applyBorder="1" applyAlignment="1">
      <alignment horizontal="center" vertical="center" wrapText="1"/>
      <protection/>
    </xf>
    <xf numFmtId="0" fontId="2" fillId="38" borderId="55" xfId="54" applyFont="1" applyFill="1" applyBorder="1" applyAlignment="1">
      <alignment horizontal="center" vertical="center" wrapText="1"/>
      <protection/>
    </xf>
    <xf numFmtId="0" fontId="2" fillId="38" borderId="52" xfId="54" applyFont="1" applyFill="1" applyBorder="1" applyAlignment="1">
      <alignment horizontal="center" vertical="center" wrapText="1"/>
      <protection/>
    </xf>
    <xf numFmtId="0" fontId="1" fillId="0" borderId="25" xfId="54" applyFont="1" applyBorder="1" applyAlignment="1">
      <alignment horizontal="center" vertical="center" wrapText="1"/>
      <protection/>
    </xf>
    <xf numFmtId="0" fontId="1" fillId="0" borderId="72" xfId="54" applyFont="1" applyBorder="1" applyAlignment="1">
      <alignment horizontal="center" vertical="center" wrapText="1"/>
      <protection/>
    </xf>
    <xf numFmtId="0" fontId="1" fillId="0" borderId="32" xfId="54" applyFont="1" applyBorder="1" applyAlignment="1">
      <alignment horizontal="center" vertical="center"/>
      <protection/>
    </xf>
    <xf numFmtId="0" fontId="1" fillId="0" borderId="33" xfId="54" applyFont="1" applyBorder="1" applyAlignment="1">
      <alignment horizontal="center" vertical="center"/>
      <protection/>
    </xf>
    <xf numFmtId="0" fontId="1" fillId="0" borderId="50" xfId="54" applyFont="1" applyBorder="1" applyAlignment="1">
      <alignment horizontal="center" vertical="center" wrapText="1"/>
      <protection/>
    </xf>
    <xf numFmtId="0" fontId="1" fillId="0" borderId="32" xfId="54" applyFont="1" applyBorder="1" applyAlignment="1">
      <alignment horizontal="center" vertical="center" wrapText="1"/>
      <protection/>
    </xf>
    <xf numFmtId="0" fontId="1" fillId="0" borderId="73" xfId="54" applyFont="1" applyBorder="1" applyAlignment="1">
      <alignment horizontal="center" vertical="center" wrapText="1"/>
      <protection/>
    </xf>
    <xf numFmtId="0" fontId="1" fillId="0" borderId="53" xfId="54" applyFont="1" applyBorder="1" applyAlignment="1">
      <alignment horizontal="center" vertical="center" wrapText="1"/>
      <protection/>
    </xf>
    <xf numFmtId="0" fontId="1" fillId="0" borderId="70" xfId="54" applyFont="1" applyBorder="1" applyAlignment="1">
      <alignment horizontal="center" vertical="center" wrapText="1"/>
      <protection/>
    </xf>
    <xf numFmtId="0" fontId="1" fillId="0" borderId="74" xfId="54" applyFont="1" applyBorder="1" applyAlignment="1">
      <alignment horizontal="center" vertical="center" wrapText="1"/>
      <protection/>
    </xf>
    <xf numFmtId="0" fontId="1" fillId="0" borderId="75" xfId="54" applyFont="1" applyBorder="1" applyAlignment="1">
      <alignment horizontal="center" vertical="center" wrapText="1"/>
      <protection/>
    </xf>
    <xf numFmtId="0" fontId="50" fillId="0" borderId="15" xfId="54" applyFont="1" applyBorder="1" applyAlignment="1">
      <alignment horizontal="center" vertical="center" wrapText="1"/>
      <protection/>
    </xf>
    <xf numFmtId="0" fontId="50" fillId="0" borderId="24" xfId="54" applyFont="1" applyBorder="1" applyAlignment="1">
      <alignment horizontal="center" vertical="center" wrapText="1"/>
      <protection/>
    </xf>
    <xf numFmtId="0" fontId="2" fillId="37" borderId="49" xfId="54" applyFont="1" applyFill="1" applyBorder="1" applyAlignment="1">
      <alignment horizontal="center" vertical="center" wrapText="1"/>
      <protection/>
    </xf>
    <xf numFmtId="0" fontId="2" fillId="37" borderId="64" xfId="54" applyFont="1" applyFill="1" applyBorder="1" applyAlignment="1">
      <alignment horizontal="center" vertical="center" wrapText="1"/>
      <protection/>
    </xf>
    <xf numFmtId="0" fontId="2" fillId="37" borderId="76" xfId="54" applyFont="1" applyFill="1" applyBorder="1" applyAlignment="1">
      <alignment horizontal="center" vertical="center" wrapText="1"/>
      <protection/>
    </xf>
    <xf numFmtId="0" fontId="2" fillId="37" borderId="77" xfId="54" applyFont="1" applyFill="1" applyBorder="1" applyAlignment="1">
      <alignment horizontal="center" vertical="center" wrapText="1"/>
      <protection/>
    </xf>
    <xf numFmtId="0" fontId="2" fillId="37" borderId="43" xfId="54" applyFont="1" applyFill="1" applyBorder="1" applyAlignment="1">
      <alignment horizontal="center" vertical="center" wrapText="1"/>
      <protection/>
    </xf>
    <xf numFmtId="0" fontId="1" fillId="0" borderId="14" xfId="54" applyFont="1" applyBorder="1" applyAlignment="1">
      <alignment horizontal="center" vertical="center" wrapText="1"/>
      <protection/>
    </xf>
    <xf numFmtId="0" fontId="1" fillId="0" borderId="35" xfId="54" applyFont="1" applyBorder="1" applyAlignment="1">
      <alignment horizontal="center" vertical="center" wrapText="1"/>
      <protection/>
    </xf>
    <xf numFmtId="0" fontId="1" fillId="0" borderId="26" xfId="54" applyFont="1" applyBorder="1" applyAlignment="1">
      <alignment horizontal="center" vertical="center"/>
      <protection/>
    </xf>
    <xf numFmtId="0" fontId="1" fillId="0" borderId="78" xfId="54" applyFont="1" applyBorder="1" applyAlignment="1">
      <alignment horizontal="left" vertical="center" wrapText="1"/>
      <protection/>
    </xf>
    <xf numFmtId="0" fontId="1" fillId="0" borderId="60" xfId="54" applyFont="1" applyBorder="1" applyAlignment="1">
      <alignment horizontal="left" vertical="center" wrapText="1"/>
      <protection/>
    </xf>
    <xf numFmtId="0" fontId="1" fillId="0" borderId="79" xfId="54" applyFont="1" applyBorder="1" applyAlignment="1">
      <alignment horizontal="left" vertical="center" wrapText="1"/>
      <protection/>
    </xf>
    <xf numFmtId="0" fontId="1" fillId="33" borderId="15" xfId="54" applyFont="1" applyFill="1" applyBorder="1" applyAlignment="1">
      <alignment horizontal="center" vertical="center" wrapText="1"/>
      <protection/>
    </xf>
    <xf numFmtId="0" fontId="1" fillId="33" borderId="24" xfId="54" applyFont="1" applyFill="1" applyBorder="1" applyAlignment="1">
      <alignment horizontal="center" vertical="center" wrapText="1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1" fillId="0" borderId="54" xfId="54" applyFont="1" applyBorder="1" applyAlignment="1">
      <alignment horizontal="center" vertical="center" wrapText="1"/>
      <protection/>
    </xf>
    <xf numFmtId="0" fontId="1" fillId="0" borderId="29" xfId="54" applyFont="1" applyBorder="1" applyAlignment="1">
      <alignment horizontal="center" vertical="center" wrapText="1"/>
      <protection/>
    </xf>
    <xf numFmtId="0" fontId="1" fillId="0" borderId="30" xfId="54" applyFont="1" applyBorder="1" applyAlignment="1">
      <alignment horizontal="left" vertical="center" wrapText="1"/>
      <protection/>
    </xf>
    <xf numFmtId="0" fontId="2" fillId="34" borderId="24" xfId="54" applyFont="1" applyFill="1" applyBorder="1" applyAlignment="1">
      <alignment horizontal="center" vertical="center" wrapText="1"/>
      <protection/>
    </xf>
    <xf numFmtId="0" fontId="2" fillId="34" borderId="12" xfId="54" applyFont="1" applyFill="1" applyBorder="1" applyAlignment="1">
      <alignment horizontal="center" vertical="center" wrapText="1"/>
      <protection/>
    </xf>
    <xf numFmtId="0" fontId="1" fillId="34" borderId="29" xfId="54" applyFont="1" applyFill="1" applyBorder="1" applyAlignment="1">
      <alignment horizontal="center" vertical="center" wrapText="1"/>
      <protection/>
    </xf>
    <xf numFmtId="0" fontId="1" fillId="34" borderId="24" xfId="54" applyFont="1" applyFill="1" applyBorder="1" applyAlignment="1">
      <alignment horizontal="center" vertical="center"/>
      <protection/>
    </xf>
    <xf numFmtId="0" fontId="1" fillId="34" borderId="26" xfId="54" applyFont="1" applyFill="1" applyBorder="1" applyAlignment="1">
      <alignment horizontal="center" vertical="center"/>
      <protection/>
    </xf>
    <xf numFmtId="0" fontId="1" fillId="34" borderId="12" xfId="54" applyFont="1" applyFill="1" applyBorder="1" applyAlignment="1">
      <alignment horizontal="center" vertical="center" wrapText="1"/>
      <protection/>
    </xf>
    <xf numFmtId="0" fontId="1" fillId="34" borderId="80" xfId="54" applyFont="1" applyFill="1" applyBorder="1" applyAlignment="1">
      <alignment horizontal="center" vertical="center" wrapText="1"/>
      <protection/>
    </xf>
    <xf numFmtId="0" fontId="1" fillId="0" borderId="61" xfId="54" applyFont="1" applyBorder="1" applyAlignment="1">
      <alignment horizontal="left" vertical="center" wrapText="1"/>
      <protection/>
    </xf>
    <xf numFmtId="0" fontId="1" fillId="0" borderId="81" xfId="54" applyFont="1" applyBorder="1" applyAlignment="1">
      <alignment horizontal="left" vertical="center" wrapText="1"/>
      <protection/>
    </xf>
    <xf numFmtId="0" fontId="1" fillId="0" borderId="60" xfId="54" applyFont="1" applyBorder="1" applyAlignment="1">
      <alignment horizontal="center" vertical="center" wrapText="1"/>
      <protection/>
    </xf>
    <xf numFmtId="0" fontId="1" fillId="33" borderId="21" xfId="54" applyFont="1" applyFill="1" applyBorder="1" applyAlignment="1">
      <alignment horizontal="center" vertical="center" wrapText="1"/>
      <protection/>
    </xf>
    <xf numFmtId="0" fontId="1" fillId="33" borderId="82" xfId="54" applyFont="1" applyFill="1" applyBorder="1" applyAlignment="1">
      <alignment horizontal="center" vertical="center" wrapText="1"/>
      <protection/>
    </xf>
    <xf numFmtId="0" fontId="2" fillId="33" borderId="26" xfId="54" applyFont="1" applyFill="1" applyBorder="1" applyAlignment="1">
      <alignment horizontal="center" vertical="center" wrapText="1"/>
      <protection/>
    </xf>
    <xf numFmtId="0" fontId="2" fillId="33" borderId="54" xfId="54" applyFont="1" applyFill="1" applyBorder="1" applyAlignment="1">
      <alignment horizontal="center" vertical="center" wrapText="1"/>
      <protection/>
    </xf>
    <xf numFmtId="0" fontId="1" fillId="0" borderId="61" xfId="54" applyFont="1" applyBorder="1" applyAlignment="1">
      <alignment horizontal="center" vertical="center" wrapText="1"/>
      <protection/>
    </xf>
    <xf numFmtId="0" fontId="1" fillId="0" borderId="20" xfId="54" applyFont="1" applyBorder="1" applyAlignment="1">
      <alignment horizontal="center" vertical="center" wrapText="1"/>
      <protection/>
    </xf>
    <xf numFmtId="0" fontId="1" fillId="0" borderId="80" xfId="54" applyFont="1" applyBorder="1" applyAlignment="1">
      <alignment horizontal="center" vertical="center" wrapText="1"/>
      <protection/>
    </xf>
    <xf numFmtId="0" fontId="1" fillId="0" borderId="26" xfId="54" applyFont="1" applyBorder="1" applyAlignment="1">
      <alignment horizontal="center" vertical="center" wrapText="1"/>
      <protection/>
    </xf>
    <xf numFmtId="0" fontId="2" fillId="33" borderId="15" xfId="54" applyFont="1" applyFill="1" applyBorder="1" applyAlignment="1">
      <alignment horizontal="center" vertical="center" wrapText="1"/>
      <protection/>
    </xf>
    <xf numFmtId="0" fontId="2" fillId="33" borderId="24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2" fillId="33" borderId="29" xfId="54" applyFont="1" applyFill="1" applyBorder="1" applyAlignment="1">
      <alignment horizontal="center" vertical="center" wrapText="1"/>
      <protection/>
    </xf>
    <xf numFmtId="0" fontId="1" fillId="0" borderId="83" xfId="54" applyFont="1" applyBorder="1" applyAlignment="1">
      <alignment horizontal="center" vertical="center"/>
      <protection/>
    </xf>
    <xf numFmtId="0" fontId="1" fillId="0" borderId="84" xfId="54" applyFont="1" applyBorder="1" applyAlignment="1">
      <alignment horizontal="center" vertical="center"/>
      <protection/>
    </xf>
    <xf numFmtId="0" fontId="1" fillId="0" borderId="85" xfId="54" applyFont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86" xfId="54" applyFont="1" applyBorder="1" applyAlignment="1">
      <alignment horizontal="center" vertical="center" wrapText="1"/>
      <protection/>
    </xf>
    <xf numFmtId="0" fontId="1" fillId="0" borderId="36" xfId="54" applyFont="1" applyBorder="1" applyAlignment="1">
      <alignment horizontal="left" vertical="center" wrapText="1"/>
      <protection/>
    </xf>
    <xf numFmtId="0" fontId="1" fillId="0" borderId="16" xfId="54" applyFont="1" applyBorder="1" applyAlignment="1">
      <alignment horizontal="left" vertical="center" wrapText="1"/>
      <protection/>
    </xf>
    <xf numFmtId="0" fontId="1" fillId="33" borderId="14" xfId="54" applyFont="1" applyFill="1" applyBorder="1" applyAlignment="1">
      <alignment horizontal="center" vertical="center" wrapText="1"/>
      <protection/>
    </xf>
    <xf numFmtId="0" fontId="1" fillId="33" borderId="35" xfId="54" applyFont="1" applyFill="1" applyBorder="1" applyAlignment="1">
      <alignment horizontal="center" vertical="center" wrapText="1"/>
      <protection/>
    </xf>
    <xf numFmtId="0" fontId="1" fillId="0" borderId="11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87" xfId="54" applyFont="1" applyBorder="1" applyAlignment="1">
      <alignment horizontal="center" vertical="center" wrapText="1"/>
      <protection/>
    </xf>
    <xf numFmtId="0" fontId="1" fillId="0" borderId="59" xfId="54" applyFont="1" applyBorder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/>
      <protection/>
    </xf>
    <xf numFmtId="0" fontId="1" fillId="0" borderId="88" xfId="54" applyFont="1" applyBorder="1" applyAlignment="1">
      <alignment horizontal="center" vertical="center"/>
      <protection/>
    </xf>
    <xf numFmtId="0" fontId="1" fillId="0" borderId="75" xfId="54" applyFont="1" applyBorder="1" applyAlignment="1">
      <alignment horizontal="center" vertical="center"/>
      <protection/>
    </xf>
    <xf numFmtId="0" fontId="1" fillId="0" borderId="89" xfId="54" applyFont="1" applyBorder="1" applyAlignment="1">
      <alignment horizontal="center" vertical="center" wrapText="1"/>
      <protection/>
    </xf>
    <xf numFmtId="0" fontId="13" fillId="0" borderId="90" xfId="54" applyFont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84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1" fillId="0" borderId="88" xfId="54" applyFont="1" applyBorder="1" applyAlignment="1">
      <alignment horizontal="center" vertical="center" textRotation="90"/>
      <protection/>
    </xf>
    <xf numFmtId="0" fontId="1" fillId="0" borderId="74" xfId="54" applyFont="1" applyBorder="1" applyAlignment="1">
      <alignment horizontal="center" vertical="center" textRotation="90"/>
      <protection/>
    </xf>
    <xf numFmtId="0" fontId="1" fillId="0" borderId="91" xfId="54" applyFont="1" applyBorder="1" applyAlignment="1">
      <alignment horizontal="center" vertical="center" textRotation="90"/>
      <protection/>
    </xf>
    <xf numFmtId="0" fontId="1" fillId="0" borderId="92" xfId="54" applyFont="1" applyBorder="1" applyAlignment="1">
      <alignment horizontal="center" vertical="center"/>
      <protection/>
    </xf>
    <xf numFmtId="0" fontId="1" fillId="0" borderId="74" xfId="54" applyFont="1" applyBorder="1" applyAlignment="1">
      <alignment horizontal="center" vertical="center"/>
      <protection/>
    </xf>
    <xf numFmtId="0" fontId="1" fillId="0" borderId="17" xfId="54" applyFont="1" applyBorder="1" applyAlignment="1">
      <alignment horizontal="left" vertical="center" wrapText="1"/>
      <protection/>
    </xf>
    <xf numFmtId="0" fontId="3" fillId="0" borderId="0" xfId="54" applyFont="1" applyAlignment="1">
      <alignment horizontal="center" vertical="center"/>
      <protection/>
    </xf>
    <xf numFmtId="0" fontId="1" fillId="0" borderId="93" xfId="54" applyFont="1" applyBorder="1" applyAlignment="1">
      <alignment horizontal="center" vertical="center"/>
      <protection/>
    </xf>
    <xf numFmtId="0" fontId="1" fillId="0" borderId="47" xfId="54" applyFont="1" applyBorder="1" applyAlignment="1">
      <alignment horizontal="center" vertical="center"/>
      <protection/>
    </xf>
    <xf numFmtId="0" fontId="1" fillId="0" borderId="62" xfId="54" applyFont="1" applyBorder="1" applyAlignment="1">
      <alignment horizontal="center" vertical="center"/>
      <protection/>
    </xf>
    <xf numFmtId="0" fontId="1" fillId="0" borderId="94" xfId="54" applyFont="1" applyBorder="1" applyAlignment="1">
      <alignment horizontal="center" vertical="center" wrapText="1"/>
      <protection/>
    </xf>
    <xf numFmtId="0" fontId="1" fillId="0" borderId="67" xfId="54" applyFont="1" applyBorder="1" applyAlignment="1">
      <alignment horizontal="center" vertical="center" wrapText="1"/>
      <protection/>
    </xf>
    <xf numFmtId="0" fontId="13" fillId="0" borderId="93" xfId="54" applyFont="1" applyBorder="1" applyAlignment="1">
      <alignment horizontal="center" vertical="center" wrapText="1"/>
      <protection/>
    </xf>
    <xf numFmtId="0" fontId="1" fillId="0" borderId="47" xfId="54" applyFont="1" applyBorder="1" applyAlignment="1">
      <alignment horizontal="center" vertical="center" wrapText="1"/>
      <protection/>
    </xf>
    <xf numFmtId="0" fontId="1" fillId="0" borderId="62" xfId="54" applyFont="1" applyBorder="1" applyAlignment="1">
      <alignment horizontal="center" vertical="center" wrapText="1"/>
      <protection/>
    </xf>
    <xf numFmtId="0" fontId="1" fillId="0" borderId="5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9" xfId="54" applyFont="1" applyBorder="1" applyAlignment="1">
      <alignment horizontal="center" vertical="center" textRotation="90"/>
      <protection/>
    </xf>
    <xf numFmtId="0" fontId="1" fillId="0" borderId="22" xfId="54" applyFont="1" applyBorder="1" applyAlignment="1">
      <alignment horizontal="left" vertical="center" wrapText="1"/>
      <protection/>
    </xf>
    <xf numFmtId="0" fontId="1" fillId="0" borderId="47" xfId="54" applyFont="1" applyBorder="1" applyAlignment="1">
      <alignment horizontal="left" vertical="center" wrapText="1"/>
      <protection/>
    </xf>
    <xf numFmtId="0" fontId="1" fillId="0" borderId="35" xfId="54" applyFont="1" applyBorder="1" applyAlignment="1">
      <alignment horizontal="center" vertical="center"/>
      <protection/>
    </xf>
    <xf numFmtId="0" fontId="2" fillId="34" borderId="29" xfId="54" applyFont="1" applyFill="1" applyBorder="1" applyAlignment="1">
      <alignment horizontal="center" vertical="center" wrapText="1"/>
      <protection/>
    </xf>
    <xf numFmtId="0" fontId="2" fillId="37" borderId="29" xfId="54" applyFont="1" applyFill="1" applyBorder="1" applyAlignment="1">
      <alignment horizontal="center" vertical="center" wrapText="1"/>
      <protection/>
    </xf>
    <xf numFmtId="0" fontId="1" fillId="0" borderId="51" xfId="54" applyFont="1" applyBorder="1" applyAlignment="1">
      <alignment horizontal="center" vertical="center"/>
      <protection/>
    </xf>
    <xf numFmtId="0" fontId="1" fillId="0" borderId="44" xfId="54" applyFont="1" applyBorder="1" applyAlignment="1">
      <alignment horizontal="center" vertical="center" wrapText="1"/>
      <protection/>
    </xf>
    <xf numFmtId="0" fontId="2" fillId="0" borderId="9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top" wrapText="1"/>
    </xf>
    <xf numFmtId="0" fontId="2" fillId="0" borderId="94" xfId="0" applyFont="1" applyBorder="1" applyAlignment="1">
      <alignment horizontal="center" vertical="top" wrapText="1"/>
    </xf>
    <xf numFmtId="0" fontId="2" fillId="38" borderId="43" xfId="54" applyFont="1" applyFill="1" applyBorder="1" applyAlignment="1">
      <alignment horizontal="center" vertical="center" wrapText="1"/>
      <protection/>
    </xf>
    <xf numFmtId="0" fontId="2" fillId="38" borderId="64" xfId="54" applyFont="1" applyFill="1" applyBorder="1" applyAlignment="1">
      <alignment horizontal="center" vertical="center" wrapText="1"/>
      <protection/>
    </xf>
    <xf numFmtId="0" fontId="2" fillId="38" borderId="31" xfId="54" applyFont="1" applyFill="1" applyBorder="1" applyAlignment="1">
      <alignment horizontal="center" vertical="center" wrapText="1"/>
      <protection/>
    </xf>
    <xf numFmtId="0" fontId="2" fillId="35" borderId="43" xfId="54" applyFont="1" applyFill="1" applyBorder="1" applyAlignment="1">
      <alignment horizontal="right" vertical="center" wrapText="1"/>
      <protection/>
    </xf>
    <xf numFmtId="0" fontId="2" fillId="35" borderId="49" xfId="54" applyFont="1" applyFill="1" applyBorder="1" applyAlignment="1">
      <alignment horizontal="right" vertical="center" wrapText="1"/>
      <protection/>
    </xf>
    <xf numFmtId="0" fontId="1" fillId="0" borderId="95" xfId="54" applyFont="1" applyBorder="1" applyAlignment="1">
      <alignment horizontal="center" vertical="center" wrapText="1"/>
      <protection/>
    </xf>
    <xf numFmtId="0" fontId="1" fillId="0" borderId="44" xfId="54" applyFont="1" applyBorder="1" applyAlignment="1">
      <alignment horizontal="center" vertical="center"/>
      <protection/>
    </xf>
    <xf numFmtId="0" fontId="1" fillId="0" borderId="71" xfId="54" applyFont="1" applyBorder="1" applyAlignment="1">
      <alignment horizontal="center" vertical="center" wrapText="1"/>
      <protection/>
    </xf>
    <xf numFmtId="0" fontId="1" fillId="33" borderId="32" xfId="54" applyFont="1" applyFill="1" applyBorder="1" applyAlignment="1">
      <alignment horizontal="center" vertical="center" wrapText="1"/>
      <protection/>
    </xf>
    <xf numFmtId="0" fontId="1" fillId="33" borderId="50" xfId="54" applyFont="1" applyFill="1" applyBorder="1" applyAlignment="1">
      <alignment horizontal="center" vertical="center" wrapText="1"/>
      <protection/>
    </xf>
    <xf numFmtId="0" fontId="1" fillId="0" borderId="50" xfId="54" applyFont="1" applyBorder="1" applyAlignment="1">
      <alignment vertical="center" wrapText="1"/>
      <protection/>
    </xf>
    <xf numFmtId="0" fontId="1" fillId="0" borderId="96" xfId="54" applyFont="1" applyBorder="1" applyAlignment="1">
      <alignment horizontal="center" vertical="center" wrapText="1"/>
      <protection/>
    </xf>
    <xf numFmtId="0" fontId="1" fillId="0" borderId="11" xfId="54" applyFont="1" applyBorder="1" applyAlignment="1">
      <alignment horizontal="center" vertical="center"/>
      <protection/>
    </xf>
    <xf numFmtId="0" fontId="1" fillId="0" borderId="11" xfId="54" applyFont="1" applyBorder="1" applyAlignment="1">
      <alignment vertical="center" wrapText="1"/>
      <protection/>
    </xf>
    <xf numFmtId="0" fontId="1" fillId="0" borderId="14" xfId="54" applyFont="1" applyBorder="1" applyAlignment="1">
      <alignment vertical="center" wrapText="1"/>
      <protection/>
    </xf>
    <xf numFmtId="0" fontId="2" fillId="37" borderId="31" xfId="54" applyFont="1" applyFill="1" applyBorder="1" applyAlignment="1">
      <alignment horizontal="center" vertical="center" wrapText="1"/>
      <protection/>
    </xf>
    <xf numFmtId="0" fontId="2" fillId="37" borderId="43" xfId="54" applyFont="1" applyFill="1" applyBorder="1" applyAlignment="1">
      <alignment horizontal="right" vertical="center" wrapText="1"/>
      <protection/>
    </xf>
    <xf numFmtId="0" fontId="2" fillId="37" borderId="49" xfId="54" applyFont="1" applyFill="1" applyBorder="1" applyAlignment="1">
      <alignment horizontal="right" vertical="center" wrapText="1"/>
      <protection/>
    </xf>
    <xf numFmtId="0" fontId="1" fillId="0" borderId="47" xfId="54" applyFont="1" applyBorder="1" applyAlignment="1">
      <alignment horizontal="left" vertical="center"/>
      <protection/>
    </xf>
    <xf numFmtId="0" fontId="1" fillId="0" borderId="50" xfId="54" applyFont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4" fillId="0" borderId="47" xfId="54" applyFont="1" applyBorder="1">
      <alignment/>
      <protection/>
    </xf>
    <xf numFmtId="0" fontId="9" fillId="0" borderId="14" xfId="54" applyFont="1" applyBorder="1" applyAlignment="1">
      <alignment horizontal="left" vertical="center" wrapText="1"/>
      <protection/>
    </xf>
    <xf numFmtId="0" fontId="1" fillId="0" borderId="53" xfId="54" applyFont="1" applyBorder="1" applyAlignment="1">
      <alignment horizontal="center" vertical="center"/>
      <protection/>
    </xf>
    <xf numFmtId="0" fontId="1" fillId="0" borderId="52" xfId="54" applyFont="1" applyBorder="1" applyAlignment="1">
      <alignment horizontal="center" vertical="center"/>
      <protection/>
    </xf>
    <xf numFmtId="0" fontId="1" fillId="0" borderId="55" xfId="54" applyFont="1" applyBorder="1" applyAlignment="1">
      <alignment horizontal="center" vertical="center" wrapText="1"/>
      <protection/>
    </xf>
    <xf numFmtId="0" fontId="1" fillId="0" borderId="56" xfId="54" applyFont="1" applyBorder="1" applyAlignment="1">
      <alignment horizontal="left" vertical="center" wrapText="1"/>
      <protection/>
    </xf>
    <xf numFmtId="0" fontId="1" fillId="0" borderId="95" xfId="54" applyFont="1" applyBorder="1" applyAlignment="1">
      <alignment horizontal="left" vertical="center" wrapText="1"/>
      <protection/>
    </xf>
    <xf numFmtId="0" fontId="1" fillId="0" borderId="75" xfId="54" applyFont="1" applyBorder="1" applyAlignment="1">
      <alignment horizontal="center" vertical="center" textRotation="90"/>
      <protection/>
    </xf>
    <xf numFmtId="0" fontId="1" fillId="0" borderId="12" xfId="54" applyFont="1" applyBorder="1" applyAlignment="1">
      <alignment horizontal="center" vertical="center"/>
      <protection/>
    </xf>
    <xf numFmtId="0" fontId="1" fillId="0" borderId="15" xfId="54" applyFont="1" applyBorder="1" applyAlignment="1">
      <alignment horizontal="left" vertical="center" wrapText="1"/>
      <protection/>
    </xf>
    <xf numFmtId="0" fontId="1" fillId="0" borderId="96" xfId="54" applyFont="1" applyBorder="1" applyAlignment="1">
      <alignment horizontal="left" vertical="center" wrapText="1"/>
      <protection/>
    </xf>
    <xf numFmtId="0" fontId="1" fillId="33" borderId="15" xfId="54" applyFont="1" applyFill="1" applyBorder="1" applyAlignment="1">
      <alignment horizontal="left" vertical="center" wrapText="1"/>
      <protection/>
    </xf>
    <xf numFmtId="0" fontId="1" fillId="34" borderId="12" xfId="54" applyFont="1" applyFill="1" applyBorder="1" applyAlignment="1">
      <alignment horizontal="center" vertical="center"/>
      <protection/>
    </xf>
    <xf numFmtId="0" fontId="1" fillId="34" borderId="15" xfId="54" applyFont="1" applyFill="1" applyBorder="1" applyAlignment="1">
      <alignment horizontal="left" vertical="center" wrapText="1"/>
      <protection/>
    </xf>
    <xf numFmtId="0" fontId="1" fillId="33" borderId="29" xfId="54" applyFont="1" applyFill="1" applyBorder="1" applyAlignment="1">
      <alignment horizontal="center" vertical="center" wrapText="1"/>
      <protection/>
    </xf>
    <xf numFmtId="0" fontId="1" fillId="34" borderId="12" xfId="54" applyFont="1" applyFill="1" applyBorder="1" applyAlignment="1">
      <alignment horizontal="center" vertical="center"/>
      <protection/>
    </xf>
    <xf numFmtId="0" fontId="2" fillId="34" borderId="15" xfId="54" applyFont="1" applyFill="1" applyBorder="1" applyAlignment="1">
      <alignment horizontal="center" vertical="center" wrapText="1"/>
      <protection/>
    </xf>
    <xf numFmtId="0" fontId="2" fillId="34" borderId="15" xfId="54" applyFont="1" applyFill="1" applyBorder="1" applyAlignment="1">
      <alignment horizontal="left" vertical="center" wrapText="1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84" xfId="54" applyFont="1" applyBorder="1" applyAlignment="1">
      <alignment horizontal="center" vertical="center" wrapText="1"/>
      <protection/>
    </xf>
    <xf numFmtId="0" fontId="1" fillId="0" borderId="83" xfId="54" applyFont="1" applyBorder="1" applyAlignment="1">
      <alignment horizontal="center" vertical="center" wrapText="1"/>
      <protection/>
    </xf>
    <xf numFmtId="0" fontId="1" fillId="33" borderId="84" xfId="54" applyFont="1" applyFill="1" applyBorder="1" applyAlignment="1">
      <alignment horizontal="center" vertical="center" wrapText="1"/>
      <protection/>
    </xf>
    <xf numFmtId="0" fontId="1" fillId="33" borderId="13" xfId="54" applyFont="1" applyFill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0" fontId="1" fillId="33" borderId="13" xfId="54" applyFont="1" applyFill="1" applyBorder="1" applyAlignment="1">
      <alignment horizontal="left" vertical="center" wrapText="1"/>
      <protection/>
    </xf>
    <xf numFmtId="0" fontId="1" fillId="0" borderId="97" xfId="54" applyFont="1" applyBorder="1" applyAlignment="1">
      <alignment horizontal="left" vertical="center" wrapText="1"/>
      <protection/>
    </xf>
    <xf numFmtId="0" fontId="1" fillId="0" borderId="63" xfId="54" applyFont="1" applyBorder="1" applyAlignment="1">
      <alignment horizontal="center" vertical="center"/>
      <protection/>
    </xf>
    <xf numFmtId="0" fontId="1" fillId="0" borderId="93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" fillId="0" borderId="13" xfId="54" applyFont="1" applyBorder="1" applyAlignment="1">
      <alignment horizontal="center" vertical="center" wrapText="1"/>
      <protection/>
    </xf>
    <xf numFmtId="0" fontId="1" fillId="0" borderId="97" xfId="54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1" fillId="0" borderId="98" xfId="54" applyFont="1" applyBorder="1" applyAlignment="1">
      <alignment horizontal="center" vertical="center"/>
      <protection/>
    </xf>
    <xf numFmtId="0" fontId="2" fillId="38" borderId="95" xfId="54" applyFont="1" applyFill="1" applyBorder="1" applyAlignment="1">
      <alignment horizontal="center" vertical="center" wrapText="1"/>
      <protection/>
    </xf>
    <xf numFmtId="0" fontId="2" fillId="35" borderId="52" xfId="54" applyFont="1" applyFill="1" applyBorder="1" applyAlignment="1">
      <alignment horizontal="center" vertical="center" wrapText="1"/>
      <protection/>
    </xf>
    <xf numFmtId="0" fontId="2" fillId="35" borderId="55" xfId="54" applyFont="1" applyFill="1" applyBorder="1" applyAlignment="1">
      <alignment horizontal="center" vertical="center" wrapText="1"/>
      <protection/>
    </xf>
    <xf numFmtId="0" fontId="2" fillId="35" borderId="53" xfId="54" applyFont="1" applyFill="1" applyBorder="1" applyAlignment="1">
      <alignment horizontal="center" vertical="center" wrapText="1"/>
      <protection/>
    </xf>
    <xf numFmtId="0" fontId="2" fillId="35" borderId="56" xfId="54" applyFont="1" applyFill="1" applyBorder="1" applyAlignment="1">
      <alignment horizontal="center" vertical="center" wrapText="1"/>
      <protection/>
    </xf>
    <xf numFmtId="0" fontId="2" fillId="35" borderId="99" xfId="54" applyFont="1" applyFill="1" applyBorder="1" applyAlignment="1">
      <alignment horizontal="right" vertical="center" wrapText="1"/>
      <protection/>
    </xf>
    <xf numFmtId="0" fontId="1" fillId="0" borderId="100" xfId="54" applyFont="1" applyBorder="1" applyAlignment="1">
      <alignment horizontal="center" vertical="center"/>
      <protection/>
    </xf>
    <xf numFmtId="0" fontId="1" fillId="0" borderId="101" xfId="54" applyFont="1" applyBorder="1" applyAlignment="1">
      <alignment horizontal="center" vertical="center" wrapText="1"/>
      <protection/>
    </xf>
    <xf numFmtId="0" fontId="1" fillId="0" borderId="66" xfId="54" applyFont="1" applyBorder="1" applyAlignment="1">
      <alignment horizontal="center" vertical="center" wrapText="1"/>
      <protection/>
    </xf>
    <xf numFmtId="0" fontId="1" fillId="0" borderId="57" xfId="54" applyFont="1" applyBorder="1" applyAlignment="1">
      <alignment horizontal="center" vertical="center" wrapText="1"/>
      <protection/>
    </xf>
    <xf numFmtId="0" fontId="1" fillId="33" borderId="96" xfId="54" applyFont="1" applyFill="1" applyBorder="1" applyAlignment="1">
      <alignment horizontal="center" vertical="center" wrapText="1"/>
      <protection/>
    </xf>
    <xf numFmtId="0" fontId="1" fillId="33" borderId="17" xfId="54" applyFont="1" applyFill="1" applyBorder="1" applyAlignment="1">
      <alignment horizontal="center" vertical="center" wrapText="1"/>
      <protection/>
    </xf>
    <xf numFmtId="0" fontId="1" fillId="0" borderId="69" xfId="54" applyFont="1" applyBorder="1" applyAlignment="1">
      <alignment vertical="center" wrapText="1"/>
      <protection/>
    </xf>
    <xf numFmtId="0" fontId="1" fillId="0" borderId="102" xfId="54" applyFont="1" applyBorder="1" applyAlignment="1">
      <alignment horizontal="center" vertical="center"/>
      <protection/>
    </xf>
    <xf numFmtId="0" fontId="1" fillId="0" borderId="103" xfId="54" applyFont="1" applyBorder="1" applyAlignment="1">
      <alignment horizontal="center" vertical="center" wrapText="1"/>
      <protection/>
    </xf>
    <xf numFmtId="0" fontId="1" fillId="0" borderId="104" xfId="54" applyFont="1" applyBorder="1" applyAlignment="1">
      <alignment horizontal="center" vertical="center"/>
      <protection/>
    </xf>
    <xf numFmtId="0" fontId="2" fillId="37" borderId="105" xfId="54" applyFont="1" applyFill="1" applyBorder="1" applyAlignment="1">
      <alignment horizontal="center" vertical="center" wrapText="1"/>
      <protection/>
    </xf>
    <xf numFmtId="0" fontId="2" fillId="37" borderId="106" xfId="54" applyFont="1" applyFill="1" applyBorder="1" applyAlignment="1">
      <alignment horizontal="center" vertical="center" wrapText="1"/>
      <protection/>
    </xf>
    <xf numFmtId="0" fontId="2" fillId="37" borderId="107" xfId="54" applyFont="1" applyFill="1" applyBorder="1" applyAlignment="1">
      <alignment horizontal="center" vertical="center" wrapText="1"/>
      <protection/>
    </xf>
    <xf numFmtId="0" fontId="2" fillId="37" borderId="108" xfId="54" applyFont="1" applyFill="1" applyBorder="1" applyAlignment="1">
      <alignment horizontal="center" vertical="center" wrapText="1"/>
      <protection/>
    </xf>
    <xf numFmtId="0" fontId="1" fillId="0" borderId="46" xfId="54" applyFont="1" applyBorder="1" applyAlignment="1">
      <alignment horizontal="center" vertical="center" wrapText="1"/>
      <protection/>
    </xf>
    <xf numFmtId="0" fontId="1" fillId="0" borderId="11" xfId="54" applyFont="1" applyBorder="1" applyAlignment="1">
      <alignment horizontal="center" vertical="center"/>
      <protection/>
    </xf>
    <xf numFmtId="0" fontId="1" fillId="0" borderId="96" xfId="54" applyFont="1" applyBorder="1" applyAlignment="1">
      <alignment horizontal="center" vertical="center" wrapText="1"/>
      <protection/>
    </xf>
    <xf numFmtId="0" fontId="1" fillId="0" borderId="58" xfId="54" applyFont="1" applyBorder="1" applyAlignment="1">
      <alignment horizontal="center" vertical="center" wrapText="1"/>
      <protection/>
    </xf>
    <xf numFmtId="0" fontId="1" fillId="0" borderId="30" xfId="54" applyFont="1" applyBorder="1" applyAlignment="1">
      <alignment horizontal="center" vertical="center" wrapText="1"/>
      <protection/>
    </xf>
    <xf numFmtId="0" fontId="1" fillId="0" borderId="38" xfId="54" applyFont="1" applyBorder="1" applyAlignment="1">
      <alignment horizontal="left" vertical="center" wrapText="1"/>
      <protection/>
    </xf>
    <xf numFmtId="0" fontId="1" fillId="0" borderId="109" xfId="54" applyFont="1" applyBorder="1" applyAlignment="1">
      <alignment horizontal="left" vertical="center" wrapText="1"/>
      <protection/>
    </xf>
    <xf numFmtId="0" fontId="1" fillId="0" borderId="79" xfId="54" applyFont="1" applyBorder="1" applyAlignment="1">
      <alignment horizontal="center" vertical="center" wrapText="1"/>
      <protection/>
    </xf>
    <xf numFmtId="0" fontId="1" fillId="0" borderId="29" xfId="54" applyFont="1" applyBorder="1" applyAlignment="1">
      <alignment horizontal="left" vertical="center" wrapText="1"/>
      <protection/>
    </xf>
    <xf numFmtId="0" fontId="1" fillId="0" borderId="92" xfId="54" applyFont="1" applyBorder="1" applyAlignment="1">
      <alignment horizontal="left" vertical="center" wrapText="1"/>
      <protection/>
    </xf>
    <xf numFmtId="0" fontId="1" fillId="0" borderId="30" xfId="54" applyFont="1" applyBorder="1" applyAlignment="1">
      <alignment horizontal="center" vertical="center" wrapText="1"/>
      <protection/>
    </xf>
    <xf numFmtId="0" fontId="1" fillId="0" borderId="110" xfId="54" applyFont="1" applyBorder="1" applyAlignment="1">
      <alignment horizontal="left" vertical="center" wrapText="1"/>
      <protection/>
    </xf>
    <xf numFmtId="0" fontId="1" fillId="0" borderId="23" xfId="54" applyFont="1" applyBorder="1" applyAlignment="1">
      <alignment horizontal="left" vertical="center" wrapText="1"/>
      <protection/>
    </xf>
    <xf numFmtId="0" fontId="1" fillId="33" borderId="29" xfId="54" applyFont="1" applyFill="1" applyBorder="1" applyAlignment="1">
      <alignment horizontal="left" vertical="center" wrapText="1"/>
      <protection/>
    </xf>
    <xf numFmtId="0" fontId="1" fillId="33" borderId="25" xfId="54" applyFont="1" applyFill="1" applyBorder="1" applyAlignment="1">
      <alignment horizontal="center" vertical="center" wrapText="1"/>
      <protection/>
    </xf>
    <xf numFmtId="0" fontId="1" fillId="33" borderId="60" xfId="54" applyFont="1" applyFill="1" applyBorder="1" applyAlignment="1">
      <alignment horizontal="center" vertical="center" wrapText="1"/>
      <protection/>
    </xf>
    <xf numFmtId="0" fontId="1" fillId="33" borderId="30" xfId="54" applyFont="1" applyFill="1" applyBorder="1" applyAlignment="1">
      <alignment horizontal="center" vertical="center" wrapText="1"/>
      <protection/>
    </xf>
    <xf numFmtId="0" fontId="1" fillId="0" borderId="91" xfId="54" applyFont="1" applyBorder="1" applyAlignment="1">
      <alignment horizontal="center" vertical="center" wrapText="1"/>
      <protection/>
    </xf>
    <xf numFmtId="0" fontId="1" fillId="0" borderId="111" xfId="54" applyFont="1" applyBorder="1" applyAlignment="1">
      <alignment horizontal="center" vertical="center" wrapText="1"/>
      <protection/>
    </xf>
    <xf numFmtId="0" fontId="1" fillId="33" borderId="61" xfId="54" applyFont="1" applyFill="1" applyBorder="1" applyAlignment="1">
      <alignment horizontal="center" vertical="center" wrapText="1"/>
      <protection/>
    </xf>
    <xf numFmtId="0" fontId="4" fillId="0" borderId="112" xfId="54" applyFont="1" applyBorder="1">
      <alignment/>
      <protection/>
    </xf>
    <xf numFmtId="0" fontId="1" fillId="34" borderId="26" xfId="54" applyFont="1" applyFill="1" applyBorder="1" applyAlignment="1">
      <alignment horizontal="center" vertical="center" wrapText="1"/>
      <protection/>
    </xf>
    <xf numFmtId="0" fontId="2" fillId="34" borderId="30" xfId="54" applyFont="1" applyFill="1" applyBorder="1" applyAlignment="1">
      <alignment horizontal="center" vertical="center" wrapText="1"/>
      <protection/>
    </xf>
    <xf numFmtId="0" fontId="1" fillId="0" borderId="92" xfId="54" applyFont="1" applyBorder="1" applyAlignment="1">
      <alignment horizontal="center" vertical="center" wrapText="1"/>
      <protection/>
    </xf>
    <xf numFmtId="0" fontId="1" fillId="33" borderId="92" xfId="54" applyFont="1" applyFill="1" applyBorder="1" applyAlignment="1">
      <alignment horizontal="center" vertical="center" wrapText="1"/>
      <protection/>
    </xf>
    <xf numFmtId="0" fontId="1" fillId="0" borderId="113" xfId="54" applyFont="1" applyBorder="1" applyAlignment="1">
      <alignment horizontal="left" vertical="center" wrapText="1"/>
      <protection/>
    </xf>
    <xf numFmtId="0" fontId="4" fillId="0" borderId="29" xfId="54" applyFont="1" applyBorder="1">
      <alignment/>
      <protection/>
    </xf>
    <xf numFmtId="0" fontId="2" fillId="34" borderId="26" xfId="54" applyFont="1" applyFill="1" applyBorder="1" applyAlignment="1">
      <alignment horizontal="center" vertical="center" wrapText="1"/>
      <protection/>
    </xf>
    <xf numFmtId="0" fontId="2" fillId="34" borderId="96" xfId="54" applyFont="1" applyFill="1" applyBorder="1" applyAlignment="1">
      <alignment horizontal="center" vertical="center" wrapText="1"/>
      <protection/>
    </xf>
    <xf numFmtId="0" fontId="2" fillId="34" borderId="26" xfId="54" applyFont="1" applyFill="1" applyBorder="1" applyAlignment="1">
      <alignment horizontal="center" vertical="center" wrapText="1"/>
      <protection/>
    </xf>
    <xf numFmtId="0" fontId="1" fillId="0" borderId="91" xfId="54" applyFont="1" applyBorder="1" applyAlignment="1">
      <alignment horizontal="left" vertical="center" wrapText="1"/>
      <protection/>
    </xf>
    <xf numFmtId="0" fontId="4" fillId="0" borderId="34" xfId="54" applyFont="1" applyBorder="1">
      <alignment/>
      <protection/>
    </xf>
    <xf numFmtId="0" fontId="1" fillId="33" borderId="54" xfId="54" applyFont="1" applyFill="1" applyBorder="1" applyAlignment="1">
      <alignment horizontal="center" vertical="center" wrapText="1"/>
      <protection/>
    </xf>
    <xf numFmtId="0" fontId="1" fillId="33" borderId="26" xfId="54" applyFont="1" applyFill="1" applyBorder="1" applyAlignment="1">
      <alignment horizontal="center" vertical="center" wrapText="1"/>
      <protection/>
    </xf>
    <xf numFmtId="0" fontId="1" fillId="33" borderId="0" xfId="54" applyFont="1" applyFill="1" applyBorder="1" applyAlignment="1">
      <alignment horizontal="center" vertical="center" wrapText="1"/>
      <protection/>
    </xf>
    <xf numFmtId="0" fontId="1" fillId="33" borderId="36" xfId="54" applyFont="1" applyFill="1" applyBorder="1" applyAlignment="1">
      <alignment horizontal="center" vertical="center" wrapText="1"/>
      <protection/>
    </xf>
    <xf numFmtId="0" fontId="1" fillId="0" borderId="74" xfId="54" applyFont="1" applyBorder="1" applyAlignment="1">
      <alignment horizontal="left" vertical="center" wrapText="1"/>
      <protection/>
    </xf>
    <xf numFmtId="0" fontId="1" fillId="0" borderId="114" xfId="54" applyFont="1" applyBorder="1" applyAlignment="1">
      <alignment horizontal="center" vertical="center" wrapText="1"/>
      <protection/>
    </xf>
    <xf numFmtId="0" fontId="1" fillId="0" borderId="53" xfId="54" applyFont="1" applyBorder="1" applyAlignment="1">
      <alignment vertical="center" wrapText="1"/>
      <protection/>
    </xf>
    <xf numFmtId="0" fontId="1" fillId="0" borderId="66" xfId="54" applyFont="1" applyBorder="1" applyAlignment="1">
      <alignment vertical="center" wrapText="1"/>
      <protection/>
    </xf>
    <xf numFmtId="0" fontId="1" fillId="0" borderId="27" xfId="54" applyFont="1" applyBorder="1" applyAlignment="1">
      <alignment horizontal="center" vertical="center" wrapText="1"/>
      <protection/>
    </xf>
    <xf numFmtId="0" fontId="1" fillId="0" borderId="106" xfId="54" applyFont="1" applyBorder="1" applyAlignment="1">
      <alignment horizontal="center" vertical="center" wrapText="1"/>
      <protection/>
    </xf>
    <xf numFmtId="0" fontId="1" fillId="0" borderId="115" xfId="54" applyFont="1" applyBorder="1" applyAlignment="1">
      <alignment horizontal="center" vertical="center" wrapText="1"/>
      <protection/>
    </xf>
    <xf numFmtId="0" fontId="1" fillId="0" borderId="116" xfId="54" applyFont="1" applyBorder="1" applyAlignment="1">
      <alignment horizontal="center" vertical="center" wrapText="1"/>
      <protection/>
    </xf>
    <xf numFmtId="0" fontId="1" fillId="0" borderId="85" xfId="54" applyFont="1" applyBorder="1" applyAlignment="1">
      <alignment horizontal="center" vertical="center" wrapText="1"/>
      <protection/>
    </xf>
    <xf numFmtId="0" fontId="1" fillId="0" borderId="117" xfId="54" applyFont="1" applyBorder="1" applyAlignment="1">
      <alignment horizontal="center" vertical="center"/>
      <protection/>
    </xf>
    <xf numFmtId="0" fontId="1" fillId="0" borderId="118" xfId="54" applyFont="1" applyBorder="1" applyAlignment="1">
      <alignment horizontal="center" vertical="center"/>
      <protection/>
    </xf>
    <xf numFmtId="0" fontId="2" fillId="0" borderId="89" xfId="54" applyFont="1" applyBorder="1" applyAlignment="1">
      <alignment horizontal="center" vertical="center" wrapText="1"/>
      <protection/>
    </xf>
    <xf numFmtId="0" fontId="2" fillId="0" borderId="117" xfId="54" applyFont="1" applyBorder="1" applyAlignment="1">
      <alignment horizontal="center" vertical="center" wrapText="1"/>
      <protection/>
    </xf>
    <xf numFmtId="0" fontId="2" fillId="0" borderId="118" xfId="54" applyFont="1" applyBorder="1" applyAlignment="1">
      <alignment horizontal="center" vertical="center" wrapText="1"/>
      <protection/>
    </xf>
    <xf numFmtId="0" fontId="2" fillId="0" borderId="119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62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724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55;%20&#1089;&#1090;&#1072;&#1088;&#1096;&#1072;&#1103;%202017-2018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ст"/>
      <sheetName val="10А"/>
      <sheetName val="10Б"/>
      <sheetName val="10В"/>
      <sheetName val="Д 10-11"/>
      <sheetName val="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N29" sqref="N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BB51"/>
  <sheetViews>
    <sheetView zoomScale="90" zoomScaleNormal="90" zoomScalePageLayoutView="0" workbookViewId="0" topLeftCell="A1">
      <selection activeCell="E23" sqref="E23:F23"/>
    </sheetView>
  </sheetViews>
  <sheetFormatPr defaultColWidth="9.140625" defaultRowHeight="12.75"/>
  <cols>
    <col min="2" max="2" width="21.421875" style="0" customWidth="1"/>
    <col min="3" max="3" width="31.8515625" style="0" customWidth="1"/>
    <col min="4" max="4" width="8.8515625" style="0" customWidth="1"/>
    <col min="5" max="12" width="10.7109375" style="0" customWidth="1"/>
    <col min="13" max="13" width="0.13671875" style="0" hidden="1" customWidth="1"/>
    <col min="14" max="14" width="10.7109375" style="0" hidden="1" customWidth="1"/>
    <col min="15" max="15" width="0.13671875" style="0" customWidth="1"/>
    <col min="16" max="16" width="0" style="0" hidden="1" customWidth="1"/>
    <col min="17" max="17" width="10.7109375" style="0" hidden="1" customWidth="1"/>
    <col min="18" max="18" width="24.421875" style="0" customWidth="1"/>
    <col min="19" max="20" width="0" style="0" hidden="1" customWidth="1"/>
  </cols>
  <sheetData>
    <row r="1" spans="1:24" ht="20.25">
      <c r="A1" s="12"/>
      <c r="B1" s="12"/>
      <c r="C1" s="252" t="s">
        <v>26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13"/>
      <c r="Q1" s="13"/>
      <c r="R1" s="13"/>
      <c r="S1" s="13"/>
      <c r="T1" s="13"/>
      <c r="U1" s="13"/>
      <c r="V1" s="13"/>
      <c r="W1" s="13"/>
      <c r="X1" s="13"/>
    </row>
    <row r="2" spans="1:24" ht="22.5" customHeight="1" thickBo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13"/>
      <c r="T2" s="13"/>
      <c r="U2" s="256"/>
      <c r="V2" s="257"/>
      <c r="W2" s="257"/>
      <c r="X2" s="13"/>
    </row>
    <row r="3" spans="1:24" ht="24.75" customHeight="1">
      <c r="A3" s="258"/>
      <c r="B3" s="258" t="s">
        <v>27</v>
      </c>
      <c r="C3" s="260" t="s">
        <v>19</v>
      </c>
      <c r="D3" s="261" t="s">
        <v>28</v>
      </c>
      <c r="E3" s="262" t="s">
        <v>65</v>
      </c>
      <c r="F3" s="263"/>
      <c r="G3" s="263"/>
      <c r="H3" s="264"/>
      <c r="I3" s="262" t="s">
        <v>66</v>
      </c>
      <c r="J3" s="263"/>
      <c r="K3" s="263"/>
      <c r="L3" s="264"/>
      <c r="M3" s="242" t="s">
        <v>20</v>
      </c>
      <c r="N3" s="243"/>
      <c r="O3" s="243"/>
      <c r="P3" s="243"/>
      <c r="Q3" s="244"/>
      <c r="R3" s="245" t="s">
        <v>29</v>
      </c>
      <c r="S3" s="12"/>
      <c r="T3" s="12"/>
      <c r="U3" s="257"/>
      <c r="V3" s="257"/>
      <c r="W3" s="257"/>
      <c r="X3" s="12"/>
    </row>
    <row r="4" spans="1:24" ht="48" customHeight="1" thickBot="1">
      <c r="A4" s="259"/>
      <c r="B4" s="259"/>
      <c r="C4" s="169"/>
      <c r="D4" s="172"/>
      <c r="E4" s="164" t="s">
        <v>30</v>
      </c>
      <c r="F4" s="165"/>
      <c r="G4" s="165" t="s">
        <v>31</v>
      </c>
      <c r="H4" s="166"/>
      <c r="I4" s="164" t="s">
        <v>30</v>
      </c>
      <c r="J4" s="165"/>
      <c r="K4" s="165" t="s">
        <v>31</v>
      </c>
      <c r="L4" s="166"/>
      <c r="M4" s="254" t="s">
        <v>30</v>
      </c>
      <c r="N4" s="255"/>
      <c r="O4" s="246" t="s">
        <v>31</v>
      </c>
      <c r="P4" s="169"/>
      <c r="Q4" s="169"/>
      <c r="R4" s="166"/>
      <c r="S4" s="12"/>
      <c r="T4" s="12"/>
      <c r="U4" s="257"/>
      <c r="V4" s="257"/>
      <c r="W4" s="257"/>
      <c r="X4" s="12"/>
    </row>
    <row r="5" spans="1:24" ht="15" customHeight="1">
      <c r="A5" s="265" t="s">
        <v>21</v>
      </c>
      <c r="B5" s="247" t="s">
        <v>22</v>
      </c>
      <c r="C5" s="86" t="s">
        <v>0</v>
      </c>
      <c r="D5" s="98"/>
      <c r="E5" s="249">
        <v>2</v>
      </c>
      <c r="F5" s="250"/>
      <c r="G5" s="209">
        <f>E5*34</f>
        <v>68</v>
      </c>
      <c r="H5" s="251"/>
      <c r="I5" s="249">
        <v>2</v>
      </c>
      <c r="J5" s="250"/>
      <c r="K5" s="209">
        <v>33</v>
      </c>
      <c r="L5" s="251"/>
      <c r="M5" s="236"/>
      <c r="N5" s="236"/>
      <c r="O5" s="182"/>
      <c r="P5" s="182"/>
      <c r="Q5" s="210"/>
      <c r="R5" s="70" t="s">
        <v>61</v>
      </c>
      <c r="S5" s="12"/>
      <c r="T5" s="12"/>
      <c r="U5" s="257"/>
      <c r="V5" s="257"/>
      <c r="W5" s="257"/>
      <c r="X5" s="12"/>
    </row>
    <row r="6" spans="1:24" ht="15" customHeight="1">
      <c r="A6" s="266"/>
      <c r="B6" s="248"/>
      <c r="C6" s="87" t="s">
        <v>1</v>
      </c>
      <c r="D6" s="99"/>
      <c r="E6" s="214">
        <v>3</v>
      </c>
      <c r="F6" s="215"/>
      <c r="G6" s="165">
        <f>E6*34</f>
        <v>102</v>
      </c>
      <c r="H6" s="166"/>
      <c r="I6" s="214">
        <v>3</v>
      </c>
      <c r="J6" s="215"/>
      <c r="K6" s="165">
        <v>33</v>
      </c>
      <c r="L6" s="166"/>
      <c r="M6" s="190"/>
      <c r="N6" s="190"/>
      <c r="O6" s="182"/>
      <c r="P6" s="182"/>
      <c r="Q6" s="210"/>
      <c r="R6" s="70" t="s">
        <v>57</v>
      </c>
      <c r="S6" s="12"/>
      <c r="T6" s="12"/>
      <c r="U6" s="257"/>
      <c r="V6" s="257"/>
      <c r="W6" s="257"/>
      <c r="X6" s="12"/>
    </row>
    <row r="7" spans="1:24" ht="15" customHeight="1">
      <c r="A7" s="266"/>
      <c r="B7" s="270" t="s">
        <v>47</v>
      </c>
      <c r="C7" s="82" t="s">
        <v>48</v>
      </c>
      <c r="D7" s="99"/>
      <c r="E7" s="214"/>
      <c r="F7" s="215"/>
      <c r="G7" s="165"/>
      <c r="H7" s="166"/>
      <c r="I7" s="214"/>
      <c r="J7" s="215"/>
      <c r="K7" s="165"/>
      <c r="L7" s="166"/>
      <c r="M7" s="218"/>
      <c r="N7" s="165"/>
      <c r="O7" s="165"/>
      <c r="P7" s="165"/>
      <c r="Q7" s="237"/>
      <c r="R7" s="70"/>
      <c r="S7" s="12"/>
      <c r="T7" s="12"/>
      <c r="U7" s="12"/>
      <c r="V7" s="12"/>
      <c r="W7" s="12"/>
      <c r="X7" s="12"/>
    </row>
    <row r="8" spans="1:24" ht="15" customHeight="1">
      <c r="A8" s="266"/>
      <c r="B8" s="270"/>
      <c r="C8" s="82" t="s">
        <v>49</v>
      </c>
      <c r="D8" s="99"/>
      <c r="E8" s="214"/>
      <c r="F8" s="215"/>
      <c r="G8" s="165"/>
      <c r="H8" s="166"/>
      <c r="I8" s="214"/>
      <c r="J8" s="215"/>
      <c r="K8" s="165"/>
      <c r="L8" s="166"/>
      <c r="M8" s="218"/>
      <c r="N8" s="165"/>
      <c r="O8" s="165"/>
      <c r="P8" s="165"/>
      <c r="Q8" s="237"/>
      <c r="R8" s="70"/>
      <c r="S8" s="12"/>
      <c r="T8" s="12"/>
      <c r="U8" s="12"/>
      <c r="V8" s="12"/>
      <c r="W8" s="12"/>
      <c r="X8" s="12"/>
    </row>
    <row r="9" spans="1:24" ht="48" thickBot="1">
      <c r="A9" s="266"/>
      <c r="B9" s="227" t="s">
        <v>23</v>
      </c>
      <c r="C9" s="88" t="s">
        <v>59</v>
      </c>
      <c r="D9" s="100" t="s">
        <v>32</v>
      </c>
      <c r="E9" s="238">
        <v>5</v>
      </c>
      <c r="F9" s="239"/>
      <c r="G9" s="239">
        <f>E9*34</f>
        <v>170</v>
      </c>
      <c r="H9" s="240"/>
      <c r="I9" s="238">
        <v>5</v>
      </c>
      <c r="J9" s="239"/>
      <c r="K9" s="239">
        <f>I9*33</f>
        <v>165</v>
      </c>
      <c r="L9" s="240"/>
      <c r="M9" s="241"/>
      <c r="N9" s="239"/>
      <c r="O9" s="232"/>
      <c r="P9" s="233"/>
      <c r="Q9" s="233"/>
      <c r="R9" s="70" t="s">
        <v>61</v>
      </c>
      <c r="S9" s="12"/>
      <c r="T9" s="12"/>
      <c r="U9" s="12"/>
      <c r="V9" s="12"/>
      <c r="W9" s="12"/>
      <c r="X9" s="12"/>
    </row>
    <row r="10" spans="1:24" ht="15" customHeight="1">
      <c r="A10" s="266"/>
      <c r="B10" s="228"/>
      <c r="C10" s="87" t="s">
        <v>24</v>
      </c>
      <c r="D10" s="99"/>
      <c r="E10" s="105">
        <v>1</v>
      </c>
      <c r="F10" s="60">
        <v>1</v>
      </c>
      <c r="G10" s="29">
        <f>E10*34</f>
        <v>34</v>
      </c>
      <c r="H10" s="69">
        <f>F10*34</f>
        <v>34</v>
      </c>
      <c r="I10" s="105">
        <v>1</v>
      </c>
      <c r="J10" s="60">
        <v>1</v>
      </c>
      <c r="K10" s="29">
        <f>I10*33</f>
        <v>33</v>
      </c>
      <c r="L10" s="69">
        <f>J10*33</f>
        <v>33</v>
      </c>
      <c r="M10" s="32"/>
      <c r="N10" s="60"/>
      <c r="O10" s="56"/>
      <c r="P10" s="71"/>
      <c r="Q10" s="71"/>
      <c r="R10" s="70" t="s">
        <v>57</v>
      </c>
      <c r="S10" s="12"/>
      <c r="T10" s="12"/>
      <c r="U10" s="12"/>
      <c r="V10" s="12"/>
      <c r="W10" s="12"/>
      <c r="X10" s="12"/>
    </row>
    <row r="11" spans="1:24" ht="15" customHeight="1">
      <c r="A11" s="266"/>
      <c r="B11" s="229" t="s">
        <v>33</v>
      </c>
      <c r="C11" s="87" t="s">
        <v>44</v>
      </c>
      <c r="D11" s="99"/>
      <c r="E11" s="105">
        <v>3</v>
      </c>
      <c r="F11" s="60">
        <v>3</v>
      </c>
      <c r="G11" s="165">
        <f>E11*34</f>
        <v>102</v>
      </c>
      <c r="H11" s="166"/>
      <c r="I11" s="105">
        <v>3</v>
      </c>
      <c r="J11" s="60">
        <v>3</v>
      </c>
      <c r="K11" s="165">
        <f>I11*33</f>
        <v>99</v>
      </c>
      <c r="L11" s="166"/>
      <c r="M11" s="235"/>
      <c r="N11" s="235"/>
      <c r="O11" s="182"/>
      <c r="P11" s="182"/>
      <c r="Q11" s="210"/>
      <c r="R11" s="70" t="s">
        <v>57</v>
      </c>
      <c r="S11" s="12"/>
      <c r="T11" s="12"/>
      <c r="U11" s="12"/>
      <c r="V11" s="12"/>
      <c r="W11" s="12"/>
      <c r="X11" s="12"/>
    </row>
    <row r="12" spans="1:24" ht="15" customHeight="1">
      <c r="A12" s="266"/>
      <c r="B12" s="234"/>
      <c r="C12" s="82" t="s">
        <v>50</v>
      </c>
      <c r="D12" s="99"/>
      <c r="E12" s="105"/>
      <c r="F12" s="60"/>
      <c r="G12" s="165"/>
      <c r="H12" s="166"/>
      <c r="I12" s="105"/>
      <c r="J12" s="60"/>
      <c r="K12" s="165"/>
      <c r="L12" s="166"/>
      <c r="M12" s="33"/>
      <c r="N12" s="33"/>
      <c r="O12" s="182"/>
      <c r="P12" s="182"/>
      <c r="Q12" s="210"/>
      <c r="R12" s="70"/>
      <c r="S12" s="12"/>
      <c r="T12" s="12"/>
      <c r="U12" s="12"/>
      <c r="V12" s="12"/>
      <c r="W12" s="12"/>
      <c r="X12" s="12"/>
    </row>
    <row r="13" spans="1:54" s="12" customFormat="1" ht="15" customHeight="1">
      <c r="A13" s="266"/>
      <c r="B13" s="229" t="s">
        <v>34</v>
      </c>
      <c r="C13" s="87" t="s">
        <v>16</v>
      </c>
      <c r="D13" s="100"/>
      <c r="E13" s="214">
        <v>2</v>
      </c>
      <c r="F13" s="215"/>
      <c r="G13" s="165">
        <f aca="true" t="shared" si="0" ref="G13:G26">E13*34</f>
        <v>68</v>
      </c>
      <c r="H13" s="166"/>
      <c r="I13" s="214">
        <v>2</v>
      </c>
      <c r="J13" s="215"/>
      <c r="K13" s="165">
        <f aca="true" t="shared" si="1" ref="K13:K21">I13*33</f>
        <v>66</v>
      </c>
      <c r="L13" s="166"/>
      <c r="M13" s="230"/>
      <c r="N13" s="231"/>
      <c r="O13" s="216"/>
      <c r="P13" s="217"/>
      <c r="Q13" s="218"/>
      <c r="R13" s="70" t="s">
        <v>57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s="12" customFormat="1" ht="15" customHeight="1">
      <c r="A14" s="266"/>
      <c r="B14" s="172"/>
      <c r="C14" s="89" t="s">
        <v>5</v>
      </c>
      <c r="D14" s="101"/>
      <c r="E14" s="161">
        <v>3</v>
      </c>
      <c r="F14" s="162"/>
      <c r="G14" s="162">
        <f t="shared" si="0"/>
        <v>102</v>
      </c>
      <c r="H14" s="225"/>
      <c r="I14" s="161">
        <v>3</v>
      </c>
      <c r="J14" s="162"/>
      <c r="K14" s="220">
        <f t="shared" si="1"/>
        <v>99</v>
      </c>
      <c r="L14" s="221"/>
      <c r="M14" s="222"/>
      <c r="N14" s="162"/>
      <c r="O14" s="223"/>
      <c r="P14" s="223"/>
      <c r="Q14" s="224"/>
      <c r="R14" s="70" t="s">
        <v>61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s="12" customFormat="1" ht="15" customHeight="1">
      <c r="A15" s="266"/>
      <c r="B15" s="172"/>
      <c r="C15" s="89" t="s">
        <v>6</v>
      </c>
      <c r="D15" s="101"/>
      <c r="E15" s="161">
        <v>3</v>
      </c>
      <c r="F15" s="162"/>
      <c r="G15" s="162">
        <f t="shared" si="0"/>
        <v>102</v>
      </c>
      <c r="H15" s="225"/>
      <c r="I15" s="161">
        <v>3</v>
      </c>
      <c r="J15" s="162"/>
      <c r="K15" s="220">
        <f t="shared" si="1"/>
        <v>99</v>
      </c>
      <c r="L15" s="221"/>
      <c r="M15" s="226"/>
      <c r="N15" s="226"/>
      <c r="O15" s="223"/>
      <c r="P15" s="223"/>
      <c r="Q15" s="224"/>
      <c r="R15" s="70" t="s">
        <v>61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s="12" customFormat="1" ht="15" customHeight="1">
      <c r="A16" s="266"/>
      <c r="B16" s="219" t="s">
        <v>35</v>
      </c>
      <c r="C16" s="87" t="s">
        <v>2</v>
      </c>
      <c r="D16" s="99"/>
      <c r="E16" s="214">
        <v>2</v>
      </c>
      <c r="F16" s="215"/>
      <c r="G16" s="165">
        <f t="shared" si="0"/>
        <v>68</v>
      </c>
      <c r="H16" s="166"/>
      <c r="I16" s="214">
        <v>2</v>
      </c>
      <c r="J16" s="215"/>
      <c r="K16" s="165">
        <f t="shared" si="1"/>
        <v>66</v>
      </c>
      <c r="L16" s="166"/>
      <c r="M16" s="181"/>
      <c r="N16" s="181"/>
      <c r="O16" s="182"/>
      <c r="P16" s="182"/>
      <c r="Q16" s="210"/>
      <c r="R16" s="70" t="s">
        <v>57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s="12" customFormat="1" ht="15" customHeight="1">
      <c r="A17" s="266"/>
      <c r="B17" s="219"/>
      <c r="C17" s="87" t="s">
        <v>15</v>
      </c>
      <c r="D17" s="99"/>
      <c r="E17" s="214">
        <v>2</v>
      </c>
      <c r="F17" s="215"/>
      <c r="G17" s="165">
        <f t="shared" si="0"/>
        <v>68</v>
      </c>
      <c r="H17" s="166"/>
      <c r="I17" s="214">
        <v>2</v>
      </c>
      <c r="J17" s="215"/>
      <c r="K17" s="165">
        <f t="shared" si="1"/>
        <v>66</v>
      </c>
      <c r="L17" s="166"/>
      <c r="M17" s="181"/>
      <c r="N17" s="181"/>
      <c r="O17" s="182"/>
      <c r="P17" s="182"/>
      <c r="Q17" s="210"/>
      <c r="R17" s="70" t="s">
        <v>57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s="12" customFormat="1" ht="15" customHeight="1">
      <c r="A18" s="266"/>
      <c r="B18" s="219"/>
      <c r="C18" s="82" t="s">
        <v>14</v>
      </c>
      <c r="D18" s="61"/>
      <c r="E18" s="164">
        <v>1</v>
      </c>
      <c r="F18" s="165"/>
      <c r="G18" s="165">
        <f t="shared" si="0"/>
        <v>34</v>
      </c>
      <c r="H18" s="166"/>
      <c r="I18" s="164">
        <v>1</v>
      </c>
      <c r="J18" s="165"/>
      <c r="K18" s="165">
        <f t="shared" si="1"/>
        <v>33</v>
      </c>
      <c r="L18" s="166"/>
      <c r="M18" s="181"/>
      <c r="N18" s="181"/>
      <c r="O18" s="182"/>
      <c r="P18" s="182"/>
      <c r="Q18" s="210"/>
      <c r="R18" s="70" t="s">
        <v>57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s="12" customFormat="1" ht="18" customHeight="1" thickBot="1">
      <c r="A19" s="266"/>
      <c r="B19" s="211" t="s">
        <v>36</v>
      </c>
      <c r="C19" s="82" t="s">
        <v>3</v>
      </c>
      <c r="D19" s="61"/>
      <c r="E19" s="164">
        <v>2</v>
      </c>
      <c r="F19" s="165"/>
      <c r="G19" s="165">
        <f t="shared" si="0"/>
        <v>68</v>
      </c>
      <c r="H19" s="166"/>
      <c r="I19" s="164">
        <v>2</v>
      </c>
      <c r="J19" s="165"/>
      <c r="K19" s="165">
        <f t="shared" si="1"/>
        <v>66</v>
      </c>
      <c r="L19" s="166"/>
      <c r="M19" s="181"/>
      <c r="N19" s="181"/>
      <c r="O19" s="182"/>
      <c r="P19" s="182"/>
      <c r="Q19" s="210"/>
      <c r="R19" s="70" t="s">
        <v>57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s="12" customFormat="1" ht="17.25" customHeight="1">
      <c r="A20" s="266"/>
      <c r="B20" s="212"/>
      <c r="C20" s="82" t="s">
        <v>54</v>
      </c>
      <c r="D20" s="61"/>
      <c r="E20" s="164"/>
      <c r="F20" s="165"/>
      <c r="G20" s="165">
        <f t="shared" si="0"/>
        <v>0</v>
      </c>
      <c r="H20" s="166"/>
      <c r="I20" s="164"/>
      <c r="J20" s="165"/>
      <c r="K20" s="165">
        <f t="shared" si="1"/>
        <v>0</v>
      </c>
      <c r="L20" s="166"/>
      <c r="M20" s="181"/>
      <c r="N20" s="181"/>
      <c r="O20" s="182"/>
      <c r="P20" s="182"/>
      <c r="Q20" s="210"/>
      <c r="R20" s="7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s="12" customFormat="1" ht="44.25" customHeight="1">
      <c r="A21" s="267"/>
      <c r="B21" s="213"/>
      <c r="C21" s="82" t="s">
        <v>17</v>
      </c>
      <c r="D21" s="61"/>
      <c r="E21" s="164">
        <v>1</v>
      </c>
      <c r="F21" s="165"/>
      <c r="G21" s="165">
        <f t="shared" si="0"/>
        <v>34</v>
      </c>
      <c r="H21" s="166"/>
      <c r="I21" s="164">
        <v>1</v>
      </c>
      <c r="J21" s="165"/>
      <c r="K21" s="165">
        <f t="shared" si="1"/>
        <v>33</v>
      </c>
      <c r="L21" s="166"/>
      <c r="M21" s="181"/>
      <c r="N21" s="181"/>
      <c r="O21" s="182"/>
      <c r="P21" s="182"/>
      <c r="Q21" s="210"/>
      <c r="R21" s="70" t="s">
        <v>57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s="12" customFormat="1" ht="31.5">
      <c r="A22" s="268"/>
      <c r="B22" s="198"/>
      <c r="C22" s="90" t="s">
        <v>38</v>
      </c>
      <c r="D22" s="61"/>
      <c r="E22" s="201"/>
      <c r="F22" s="202"/>
      <c r="G22" s="165">
        <f t="shared" si="0"/>
        <v>0</v>
      </c>
      <c r="H22" s="166"/>
      <c r="I22" s="201">
        <v>3</v>
      </c>
      <c r="J22" s="202"/>
      <c r="K22" s="165">
        <f>I22*34</f>
        <v>102</v>
      </c>
      <c r="L22" s="166"/>
      <c r="M22" s="190"/>
      <c r="N22" s="191"/>
      <c r="O22" s="192"/>
      <c r="P22" s="192"/>
      <c r="Q22" s="193"/>
      <c r="R22" s="70" t="s">
        <v>57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s="12" customFormat="1" ht="15.75">
      <c r="A23" s="269"/>
      <c r="B23" s="172"/>
      <c r="C23" s="90" t="s">
        <v>69</v>
      </c>
      <c r="D23" s="61"/>
      <c r="E23" s="164">
        <v>1</v>
      </c>
      <c r="F23" s="165"/>
      <c r="G23" s="165">
        <f>E23*34</f>
        <v>34</v>
      </c>
      <c r="H23" s="166"/>
      <c r="I23" s="164"/>
      <c r="J23" s="165"/>
      <c r="K23" s="165"/>
      <c r="L23" s="166"/>
      <c r="M23" s="33"/>
      <c r="N23" s="33"/>
      <c r="O23" s="54"/>
      <c r="P23" s="54"/>
      <c r="Q23" s="55"/>
      <c r="R23" s="70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s="12" customFormat="1" ht="32.25" thickBot="1">
      <c r="A24" s="269"/>
      <c r="B24" s="172"/>
      <c r="C24" s="91" t="s">
        <v>67</v>
      </c>
      <c r="D24" s="102"/>
      <c r="E24" s="167">
        <v>2</v>
      </c>
      <c r="F24" s="168"/>
      <c r="G24" s="168">
        <v>34</v>
      </c>
      <c r="H24" s="197"/>
      <c r="I24" s="167"/>
      <c r="J24" s="168"/>
      <c r="K24" s="168"/>
      <c r="L24" s="197"/>
      <c r="M24" s="33"/>
      <c r="N24" s="33"/>
      <c r="O24" s="54"/>
      <c r="P24" s="54"/>
      <c r="Q24" s="55"/>
      <c r="R24" s="70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s="12" customFormat="1" ht="31.5">
      <c r="A25" s="269"/>
      <c r="B25" s="199"/>
      <c r="C25" s="84" t="s">
        <v>60</v>
      </c>
      <c r="D25" s="103"/>
      <c r="E25" s="106">
        <v>2</v>
      </c>
      <c r="F25" s="85">
        <v>2</v>
      </c>
      <c r="G25" s="58">
        <f t="shared" si="0"/>
        <v>68</v>
      </c>
      <c r="H25" s="107">
        <f>F25*34</f>
        <v>68</v>
      </c>
      <c r="I25" s="106">
        <v>2</v>
      </c>
      <c r="J25" s="85">
        <v>2</v>
      </c>
      <c r="K25" s="58">
        <f>I25*33</f>
        <v>66</v>
      </c>
      <c r="L25" s="107">
        <f>J25*33</f>
        <v>66</v>
      </c>
      <c r="M25" s="62"/>
      <c r="N25" s="63"/>
      <c r="O25" s="64"/>
      <c r="P25" s="64"/>
      <c r="Q25" s="65"/>
      <c r="R25" s="72" t="s">
        <v>58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s="12" customFormat="1" ht="16.5" thickBot="1">
      <c r="A26" s="269"/>
      <c r="B26" s="199"/>
      <c r="C26" s="27" t="s">
        <v>5</v>
      </c>
      <c r="D26" s="59"/>
      <c r="E26" s="172">
        <v>2</v>
      </c>
      <c r="F26" s="169"/>
      <c r="G26" s="170">
        <f t="shared" si="0"/>
        <v>68</v>
      </c>
      <c r="H26" s="171"/>
      <c r="I26" s="194">
        <v>2</v>
      </c>
      <c r="J26" s="195"/>
      <c r="K26" s="170">
        <f>I26*33</f>
        <v>66</v>
      </c>
      <c r="L26" s="171"/>
      <c r="M26" s="196"/>
      <c r="N26" s="196"/>
      <c r="O26" s="182"/>
      <c r="P26" s="182"/>
      <c r="Q26" s="182"/>
      <c r="R26" s="72" t="s">
        <v>58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s="12" customFormat="1" ht="18.75" customHeight="1" thickBot="1">
      <c r="A27" s="269"/>
      <c r="B27" s="199"/>
      <c r="C27" s="78" t="s">
        <v>25</v>
      </c>
      <c r="D27" s="78"/>
      <c r="E27" s="203">
        <f>SUM(E5:E26)</f>
        <v>37</v>
      </c>
      <c r="F27" s="204"/>
      <c r="G27" s="205">
        <f>SUM(G5:G26)</f>
        <v>1224</v>
      </c>
      <c r="H27" s="206"/>
      <c r="I27" s="203">
        <f>SUM(I5:I26)</f>
        <v>37</v>
      </c>
      <c r="J27" s="204"/>
      <c r="K27" s="204">
        <f>SUM(K5:K26)</f>
        <v>1125</v>
      </c>
      <c r="L27" s="207"/>
      <c r="M27" s="176"/>
      <c r="N27" s="176"/>
      <c r="O27" s="183"/>
      <c r="P27" s="183"/>
      <c r="Q27" s="183"/>
      <c r="R27" s="73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s="12" customFormat="1" ht="15" customHeight="1">
      <c r="A28" s="269"/>
      <c r="B28" s="199"/>
      <c r="C28" s="77" t="s">
        <v>40</v>
      </c>
      <c r="D28" s="35"/>
      <c r="E28" s="208">
        <v>6</v>
      </c>
      <c r="F28" s="209"/>
      <c r="G28" s="184">
        <f>E28*34</f>
        <v>204</v>
      </c>
      <c r="H28" s="185"/>
      <c r="I28" s="172">
        <v>6</v>
      </c>
      <c r="J28" s="169"/>
      <c r="K28" s="169">
        <f>I28*33</f>
        <v>198</v>
      </c>
      <c r="L28" s="180"/>
      <c r="M28" s="181"/>
      <c r="N28" s="181"/>
      <c r="O28" s="182"/>
      <c r="P28" s="182"/>
      <c r="Q28" s="182"/>
      <c r="R28" s="74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s="12" customFormat="1" ht="48" thickBot="1">
      <c r="A29" s="269"/>
      <c r="B29" s="199"/>
      <c r="C29" s="92" t="s">
        <v>39</v>
      </c>
      <c r="D29" s="68" t="s">
        <v>37</v>
      </c>
      <c r="E29" s="186">
        <v>42</v>
      </c>
      <c r="F29" s="187"/>
      <c r="G29" s="170">
        <f>E29*34</f>
        <v>1428</v>
      </c>
      <c r="H29" s="171"/>
      <c r="I29" s="172">
        <v>42</v>
      </c>
      <c r="J29" s="169"/>
      <c r="K29" s="169">
        <f>I29*33</f>
        <v>1386</v>
      </c>
      <c r="L29" s="180"/>
      <c r="M29" s="181"/>
      <c r="N29" s="181"/>
      <c r="O29" s="182"/>
      <c r="P29" s="182"/>
      <c r="Q29" s="182"/>
      <c r="R29" s="75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s="12" customFormat="1" ht="16.5" thickBot="1">
      <c r="A30" s="259"/>
      <c r="B30" s="200"/>
      <c r="C30" s="80" t="s">
        <v>56</v>
      </c>
      <c r="D30" s="80"/>
      <c r="E30" s="175">
        <f>E27+E28+E29</f>
        <v>85</v>
      </c>
      <c r="F30" s="173"/>
      <c r="G30" s="173">
        <f>E30*34</f>
        <v>2890</v>
      </c>
      <c r="H30" s="174"/>
      <c r="I30" s="175">
        <f>I27+I28+I29</f>
        <v>85</v>
      </c>
      <c r="J30" s="173"/>
      <c r="K30" s="173">
        <f>I30*33</f>
        <v>2805</v>
      </c>
      <c r="L30" s="174"/>
      <c r="M30" s="188"/>
      <c r="N30" s="189"/>
      <c r="O30" s="177"/>
      <c r="P30" s="178"/>
      <c r="Q30" s="179"/>
      <c r="R30" s="76"/>
      <c r="S30" s="12">
        <v>921.5</v>
      </c>
      <c r="T30" s="12" t="e">
        <f>SUM(#REF!)</f>
        <v>#REF!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22:54" s="11" customFormat="1" ht="15.75"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4" s="12" customFormat="1" ht="15.75" hidden="1">
      <c r="A32"/>
      <c r="B32"/>
      <c r="C32"/>
      <c r="D32"/>
    </row>
    <row r="33" spans="1:17" s="12" customFormat="1" ht="84.75" hidden="1">
      <c r="A33"/>
      <c r="B33"/>
      <c r="C33"/>
      <c r="D33"/>
      <c r="G33" s="20"/>
      <c r="H33" s="20"/>
      <c r="I33" s="20"/>
      <c r="J33" s="20"/>
      <c r="K33" s="20" t="s">
        <v>41</v>
      </c>
      <c r="L33" s="20"/>
      <c r="M33" s="20"/>
      <c r="N33" s="20"/>
      <c r="O33" s="20"/>
      <c r="P33" s="20"/>
      <c r="Q33" s="20"/>
    </row>
    <row r="34" spans="1:4" s="12" customFormat="1" ht="15.75">
      <c r="A34"/>
      <c r="B34"/>
      <c r="C34"/>
      <c r="D34"/>
    </row>
    <row r="35" spans="1:4" s="12" customFormat="1" ht="15.75">
      <c r="A35"/>
      <c r="B35"/>
      <c r="C35"/>
      <c r="D35"/>
    </row>
    <row r="36" spans="3:10" ht="30.75" customHeight="1">
      <c r="C36" s="163"/>
      <c r="D36" s="163"/>
      <c r="E36" s="163"/>
      <c r="F36" s="163"/>
      <c r="G36" s="163"/>
      <c r="H36" s="163"/>
      <c r="I36" s="163"/>
      <c r="J36" s="27"/>
    </row>
    <row r="37" spans="3:9" ht="15" customHeight="1">
      <c r="C37" s="163"/>
      <c r="D37" s="163"/>
      <c r="E37" s="163"/>
      <c r="F37" s="163"/>
      <c r="G37" s="163"/>
      <c r="H37" s="26"/>
      <c r="I37" s="26"/>
    </row>
    <row r="38" spans="3:9" ht="15" customHeight="1">
      <c r="C38" s="27"/>
      <c r="D38" s="169"/>
      <c r="E38" s="169"/>
      <c r="F38" s="169"/>
      <c r="G38" s="169"/>
      <c r="H38" s="26"/>
      <c r="I38" s="26"/>
    </row>
    <row r="39" spans="3:10" ht="12.75" customHeight="1">
      <c r="C39" s="26"/>
      <c r="D39" s="169"/>
      <c r="E39" s="169"/>
      <c r="F39" s="169"/>
      <c r="G39" s="169"/>
      <c r="H39" s="39"/>
      <c r="I39" s="39"/>
      <c r="J39" s="39"/>
    </row>
    <row r="40" spans="3:7" ht="12.75">
      <c r="C40" s="38"/>
      <c r="D40" s="38"/>
      <c r="E40" s="38"/>
      <c r="F40" s="26"/>
      <c r="G40" s="26"/>
    </row>
    <row r="41" spans="3:7" ht="12.75">
      <c r="C41" s="38"/>
      <c r="D41" s="38"/>
      <c r="E41" s="38"/>
      <c r="F41" s="26"/>
      <c r="G41" s="26"/>
    </row>
    <row r="42" spans="3:5" ht="12.75">
      <c r="C42" s="38"/>
      <c r="D42" s="38"/>
      <c r="E42" s="38"/>
    </row>
    <row r="43" spans="3:5" ht="12.75">
      <c r="C43" s="38"/>
      <c r="D43" s="38"/>
      <c r="E43" s="38"/>
    </row>
    <row r="44" spans="3:5" ht="12.75">
      <c r="C44" s="26"/>
      <c r="D44" s="26"/>
      <c r="E44" s="26"/>
    </row>
    <row r="45" spans="3:5" ht="45.75" customHeight="1">
      <c r="C45" s="26"/>
      <c r="D45" s="26"/>
      <c r="E45" s="26"/>
    </row>
    <row r="46" spans="3:5" ht="12.75">
      <c r="C46" s="40"/>
      <c r="D46" s="40"/>
      <c r="E46" s="40"/>
    </row>
    <row r="47" spans="3:4" ht="12.75">
      <c r="C47" s="26"/>
      <c r="D47" s="26"/>
    </row>
    <row r="48" spans="3:9" ht="12.75">
      <c r="C48" s="26"/>
      <c r="D48" s="26"/>
      <c r="E48" s="26"/>
      <c r="F48" s="26"/>
      <c r="G48" s="26"/>
      <c r="H48" s="26"/>
      <c r="I48" s="26"/>
    </row>
    <row r="49" spans="3:9" ht="12.75">
      <c r="C49" s="26"/>
      <c r="D49" s="26"/>
      <c r="E49" s="26"/>
      <c r="F49" s="26"/>
      <c r="G49" s="26"/>
      <c r="H49" s="26"/>
      <c r="I49" s="26"/>
    </row>
    <row r="50" spans="3:9" ht="12.75">
      <c r="C50" s="26"/>
      <c r="D50" s="26"/>
      <c r="E50" s="26"/>
      <c r="F50" s="26"/>
      <c r="G50" s="26"/>
      <c r="H50" s="26"/>
      <c r="I50" s="26"/>
    </row>
    <row r="51" spans="8:9" ht="12.75">
      <c r="H51" s="26"/>
      <c r="I51" s="26"/>
    </row>
  </sheetData>
  <sheetProtection selectLockedCells="1" selectUnlockedCells="1"/>
  <mergeCells count="166">
    <mergeCell ref="A3:A4"/>
    <mergeCell ref="A5:A21"/>
    <mergeCell ref="A22:A30"/>
    <mergeCell ref="K24:L24"/>
    <mergeCell ref="E23:F23"/>
    <mergeCell ref="G23:H23"/>
    <mergeCell ref="I23:J23"/>
    <mergeCell ref="K23:L23"/>
    <mergeCell ref="I3:L3"/>
    <mergeCell ref="B7:B8"/>
    <mergeCell ref="C1:O1"/>
    <mergeCell ref="A2:R2"/>
    <mergeCell ref="I4:J4"/>
    <mergeCell ref="K4:L4"/>
    <mergeCell ref="M4:N4"/>
    <mergeCell ref="U2:W6"/>
    <mergeCell ref="B3:B4"/>
    <mergeCell ref="C3:C4"/>
    <mergeCell ref="D3:D4"/>
    <mergeCell ref="E3:H3"/>
    <mergeCell ref="M3:Q3"/>
    <mergeCell ref="R3:R4"/>
    <mergeCell ref="E4:F4"/>
    <mergeCell ref="G4:H4"/>
    <mergeCell ref="O4:Q4"/>
    <mergeCell ref="B5:B6"/>
    <mergeCell ref="E5:F5"/>
    <mergeCell ref="G5:H5"/>
    <mergeCell ref="I5:J5"/>
    <mergeCell ref="K5:L5"/>
    <mergeCell ref="E7:F7"/>
    <mergeCell ref="G7:H7"/>
    <mergeCell ref="E6:F6"/>
    <mergeCell ref="G6:H6"/>
    <mergeCell ref="I6:J6"/>
    <mergeCell ref="K6:L6"/>
    <mergeCell ref="M6:N6"/>
    <mergeCell ref="O6:Q6"/>
    <mergeCell ref="K8:L8"/>
    <mergeCell ref="M8:N8"/>
    <mergeCell ref="O8:Q8"/>
    <mergeCell ref="I7:J7"/>
    <mergeCell ref="M5:N5"/>
    <mergeCell ref="O5:Q5"/>
    <mergeCell ref="O7:Q7"/>
    <mergeCell ref="E9:F9"/>
    <mergeCell ref="G9:H9"/>
    <mergeCell ref="I9:J9"/>
    <mergeCell ref="K9:L9"/>
    <mergeCell ref="M9:N9"/>
    <mergeCell ref="K7:L7"/>
    <mergeCell ref="M7:N7"/>
    <mergeCell ref="E8:F8"/>
    <mergeCell ref="G8:H8"/>
    <mergeCell ref="I8:J8"/>
    <mergeCell ref="O9:Q9"/>
    <mergeCell ref="B11:B12"/>
    <mergeCell ref="G11:H11"/>
    <mergeCell ref="K11:L11"/>
    <mergeCell ref="M11:N11"/>
    <mergeCell ref="O11:Q11"/>
    <mergeCell ref="G12:H12"/>
    <mergeCell ref="K12:L12"/>
    <mergeCell ref="O12:Q12"/>
    <mergeCell ref="B9:B10"/>
    <mergeCell ref="B13:B15"/>
    <mergeCell ref="E13:F13"/>
    <mergeCell ref="G13:H13"/>
    <mergeCell ref="I13:J13"/>
    <mergeCell ref="K13:L13"/>
    <mergeCell ref="M13:N13"/>
    <mergeCell ref="G14:H14"/>
    <mergeCell ref="K14:L14"/>
    <mergeCell ref="M14:N14"/>
    <mergeCell ref="E14:F14"/>
    <mergeCell ref="O14:Q14"/>
    <mergeCell ref="G15:H15"/>
    <mergeCell ref="K15:L15"/>
    <mergeCell ref="M15:N15"/>
    <mergeCell ref="O15:Q15"/>
    <mergeCell ref="E15:F15"/>
    <mergeCell ref="I14:J14"/>
    <mergeCell ref="O13:Q13"/>
    <mergeCell ref="B16:B18"/>
    <mergeCell ref="E16:F16"/>
    <mergeCell ref="G16:H16"/>
    <mergeCell ref="I16:J16"/>
    <mergeCell ref="K16:L16"/>
    <mergeCell ref="M16:N16"/>
    <mergeCell ref="K18:L18"/>
    <mergeCell ref="M18:N18"/>
    <mergeCell ref="O16:Q16"/>
    <mergeCell ref="E17:F17"/>
    <mergeCell ref="G17:H17"/>
    <mergeCell ref="I17:J17"/>
    <mergeCell ref="K17:L17"/>
    <mergeCell ref="M17:N17"/>
    <mergeCell ref="O17:Q17"/>
    <mergeCell ref="O18:Q18"/>
    <mergeCell ref="B19:B21"/>
    <mergeCell ref="E19:F19"/>
    <mergeCell ref="G19:H19"/>
    <mergeCell ref="I19:J19"/>
    <mergeCell ref="K19:L19"/>
    <mergeCell ref="M19:N19"/>
    <mergeCell ref="O19:Q19"/>
    <mergeCell ref="E20:F20"/>
    <mergeCell ref="G20:H20"/>
    <mergeCell ref="E28:F28"/>
    <mergeCell ref="K20:L20"/>
    <mergeCell ref="M20:N20"/>
    <mergeCell ref="O20:Q20"/>
    <mergeCell ref="E21:F21"/>
    <mergeCell ref="G21:H21"/>
    <mergeCell ref="I21:J21"/>
    <mergeCell ref="K21:L21"/>
    <mergeCell ref="M21:N21"/>
    <mergeCell ref="O21:Q21"/>
    <mergeCell ref="G24:H24"/>
    <mergeCell ref="B22:B30"/>
    <mergeCell ref="E22:F22"/>
    <mergeCell ref="G22:H22"/>
    <mergeCell ref="I22:J22"/>
    <mergeCell ref="K22:L22"/>
    <mergeCell ref="E27:F27"/>
    <mergeCell ref="G27:H27"/>
    <mergeCell ref="I27:J27"/>
    <mergeCell ref="K27:L27"/>
    <mergeCell ref="M30:N30"/>
    <mergeCell ref="M22:N22"/>
    <mergeCell ref="O22:Q22"/>
    <mergeCell ref="E26:F26"/>
    <mergeCell ref="G26:H26"/>
    <mergeCell ref="I26:J26"/>
    <mergeCell ref="K26:L26"/>
    <mergeCell ref="M26:N26"/>
    <mergeCell ref="O26:Q26"/>
    <mergeCell ref="E24:F24"/>
    <mergeCell ref="M27:N27"/>
    <mergeCell ref="O30:Q30"/>
    <mergeCell ref="K29:L29"/>
    <mergeCell ref="M29:N29"/>
    <mergeCell ref="O29:Q29"/>
    <mergeCell ref="O27:Q27"/>
    <mergeCell ref="O28:Q28"/>
    <mergeCell ref="K28:L28"/>
    <mergeCell ref="M28:N28"/>
    <mergeCell ref="K30:L30"/>
    <mergeCell ref="D38:E39"/>
    <mergeCell ref="F38:G39"/>
    <mergeCell ref="G29:H29"/>
    <mergeCell ref="I29:J29"/>
    <mergeCell ref="G30:H30"/>
    <mergeCell ref="I30:J30"/>
    <mergeCell ref="E29:F29"/>
    <mergeCell ref="E30:F30"/>
    <mergeCell ref="I15:J15"/>
    <mergeCell ref="C36:I36"/>
    <mergeCell ref="C37:G37"/>
    <mergeCell ref="I20:J20"/>
    <mergeCell ref="E18:F18"/>
    <mergeCell ref="G18:H18"/>
    <mergeCell ref="I18:J18"/>
    <mergeCell ref="I24:J24"/>
    <mergeCell ref="G28:H28"/>
    <mergeCell ref="I28:J28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AZ62"/>
  <sheetViews>
    <sheetView zoomScale="80" zoomScaleNormal="8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G22" sqref="G22:H22"/>
    </sheetView>
  </sheetViews>
  <sheetFormatPr defaultColWidth="9.140625" defaultRowHeight="12.75"/>
  <cols>
    <col min="2" max="2" width="21.421875" style="0" customWidth="1"/>
    <col min="3" max="3" width="31.8515625" style="0" customWidth="1"/>
    <col min="4" max="4" width="8.8515625" style="0" customWidth="1"/>
    <col min="5" max="5" width="21.57421875" style="0" customWidth="1"/>
    <col min="6" max="6" width="20.8515625" style="0" customWidth="1"/>
    <col min="7" max="9" width="10.7109375" style="0" customWidth="1"/>
    <col min="10" max="10" width="10.421875" style="0" customWidth="1"/>
    <col min="11" max="12" width="10.7109375" style="0" hidden="1" customWidth="1"/>
    <col min="13" max="13" width="0.2890625" style="0" customWidth="1"/>
    <col min="14" max="14" width="0" style="0" hidden="1" customWidth="1"/>
    <col min="15" max="15" width="10.7109375" style="0" hidden="1" customWidth="1"/>
    <col min="16" max="16" width="25.421875" style="0" customWidth="1"/>
    <col min="17" max="18" width="0" style="0" hidden="1" customWidth="1"/>
  </cols>
  <sheetData>
    <row r="1" spans="1:22" ht="20.25">
      <c r="A1" s="12"/>
      <c r="B1" s="12"/>
      <c r="C1" s="252" t="s">
        <v>26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13"/>
      <c r="O1" s="13"/>
      <c r="P1" s="13"/>
      <c r="Q1" s="13"/>
      <c r="R1" s="13"/>
      <c r="S1" s="13"/>
      <c r="T1" s="13"/>
      <c r="U1" s="13"/>
      <c r="V1" s="13"/>
    </row>
    <row r="2" spans="1:22" ht="20.2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13"/>
      <c r="R2" s="13"/>
      <c r="S2" s="256"/>
      <c r="T2" s="257"/>
      <c r="U2" s="257"/>
      <c r="V2" s="13"/>
    </row>
    <row r="3" spans="1:22" ht="19.5" thickBo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12"/>
      <c r="R3" s="12"/>
      <c r="S3" s="257"/>
      <c r="T3" s="257"/>
      <c r="U3" s="257"/>
      <c r="V3" s="12"/>
    </row>
    <row r="4" spans="1:22" ht="16.5" customHeight="1" thickBot="1">
      <c r="A4" s="14"/>
      <c r="B4" s="272" t="s">
        <v>27</v>
      </c>
      <c r="C4" s="275" t="s">
        <v>19</v>
      </c>
      <c r="D4" s="277" t="s">
        <v>28</v>
      </c>
      <c r="E4" s="262" t="s">
        <v>63</v>
      </c>
      <c r="F4" s="264"/>
      <c r="G4" s="262" t="s">
        <v>64</v>
      </c>
      <c r="H4" s="263"/>
      <c r="I4" s="263"/>
      <c r="J4" s="264"/>
      <c r="K4" s="242" t="s">
        <v>20</v>
      </c>
      <c r="L4" s="243"/>
      <c r="M4" s="243"/>
      <c r="N4" s="243"/>
      <c r="O4" s="243"/>
      <c r="P4" s="245" t="s">
        <v>29</v>
      </c>
      <c r="Q4" s="12"/>
      <c r="R4" s="12"/>
      <c r="S4" s="257"/>
      <c r="T4" s="257"/>
      <c r="U4" s="257"/>
      <c r="V4" s="12"/>
    </row>
    <row r="5" spans="1:22" ht="48" customHeight="1" thickBot="1">
      <c r="A5" s="15"/>
      <c r="B5" s="273"/>
      <c r="C5" s="217"/>
      <c r="D5" s="278"/>
      <c r="E5" s="104" t="s">
        <v>30</v>
      </c>
      <c r="F5" s="69" t="s">
        <v>31</v>
      </c>
      <c r="G5" s="164" t="s">
        <v>30</v>
      </c>
      <c r="H5" s="165"/>
      <c r="I5" s="165" t="s">
        <v>31</v>
      </c>
      <c r="J5" s="166"/>
      <c r="K5" s="218" t="s">
        <v>30</v>
      </c>
      <c r="L5" s="165"/>
      <c r="M5" s="165" t="s">
        <v>31</v>
      </c>
      <c r="N5" s="165"/>
      <c r="O5" s="165"/>
      <c r="P5" s="166"/>
      <c r="Q5" s="12"/>
      <c r="R5" s="12"/>
      <c r="S5" s="257"/>
      <c r="T5" s="257"/>
      <c r="U5" s="257"/>
      <c r="V5" s="12"/>
    </row>
    <row r="6" spans="1:22" ht="48" customHeight="1" thickBot="1">
      <c r="A6" s="15"/>
      <c r="B6" s="274"/>
      <c r="C6" s="276"/>
      <c r="D6" s="279"/>
      <c r="E6" s="128"/>
      <c r="F6" s="129"/>
      <c r="G6" s="280"/>
      <c r="H6" s="281"/>
      <c r="I6" s="281"/>
      <c r="J6" s="282"/>
      <c r="K6" s="125"/>
      <c r="L6" s="115"/>
      <c r="M6" s="114"/>
      <c r="N6" s="115"/>
      <c r="O6" s="115"/>
      <c r="P6" s="197"/>
      <c r="Q6" s="12"/>
      <c r="R6" s="12"/>
      <c r="S6" s="257"/>
      <c r="T6" s="257"/>
      <c r="U6" s="257"/>
      <c r="V6" s="12"/>
    </row>
    <row r="7" spans="1:22" ht="15" customHeight="1" thickBot="1">
      <c r="A7" s="283" t="s">
        <v>21</v>
      </c>
      <c r="B7" s="284" t="s">
        <v>22</v>
      </c>
      <c r="C7" s="119" t="s">
        <v>0</v>
      </c>
      <c r="D7" s="126"/>
      <c r="E7" s="130">
        <v>2</v>
      </c>
      <c r="F7" s="97">
        <f>E7*34</f>
        <v>68</v>
      </c>
      <c r="G7" s="249">
        <v>2</v>
      </c>
      <c r="H7" s="250"/>
      <c r="I7" s="209">
        <v>33</v>
      </c>
      <c r="J7" s="251"/>
      <c r="K7" s="254">
        <f>E7+G7</f>
        <v>4</v>
      </c>
      <c r="L7" s="209"/>
      <c r="M7" s="286">
        <f>F7+I7</f>
        <v>101</v>
      </c>
      <c r="N7" s="286"/>
      <c r="O7" s="286"/>
      <c r="P7" s="116" t="s">
        <v>62</v>
      </c>
      <c r="Q7" s="12"/>
      <c r="R7" s="12"/>
      <c r="S7" s="257"/>
      <c r="T7" s="257"/>
      <c r="U7" s="257"/>
      <c r="V7" s="12"/>
    </row>
    <row r="8" spans="1:22" ht="15" customHeight="1" thickBot="1">
      <c r="A8" s="283"/>
      <c r="B8" s="285"/>
      <c r="C8" s="120" t="s">
        <v>1</v>
      </c>
      <c r="D8" s="93"/>
      <c r="E8" s="105">
        <v>3</v>
      </c>
      <c r="F8" s="69">
        <f>E8*34</f>
        <v>102</v>
      </c>
      <c r="G8" s="214">
        <v>3</v>
      </c>
      <c r="H8" s="215"/>
      <c r="I8" s="165">
        <f>G8*33</f>
        <v>99</v>
      </c>
      <c r="J8" s="166"/>
      <c r="K8" s="218">
        <f>E8+G8</f>
        <v>6</v>
      </c>
      <c r="L8" s="165"/>
      <c r="M8" s="182">
        <f>F8+I8</f>
        <v>201</v>
      </c>
      <c r="N8" s="182"/>
      <c r="O8" s="182"/>
      <c r="P8" s="70" t="s">
        <v>57</v>
      </c>
      <c r="Q8" s="12"/>
      <c r="R8" s="12"/>
      <c r="S8" s="12"/>
      <c r="T8" s="12"/>
      <c r="U8" s="12"/>
      <c r="V8" s="12"/>
    </row>
    <row r="9" spans="1:22" ht="15" customHeight="1" thickBot="1">
      <c r="A9" s="283"/>
      <c r="B9" s="285" t="s">
        <v>47</v>
      </c>
      <c r="C9" s="121" t="s">
        <v>48</v>
      </c>
      <c r="D9" s="93"/>
      <c r="E9" s="105"/>
      <c r="F9" s="69"/>
      <c r="G9" s="214"/>
      <c r="H9" s="215"/>
      <c r="I9" s="165"/>
      <c r="J9" s="166"/>
      <c r="K9" s="218"/>
      <c r="L9" s="165"/>
      <c r="M9" s="165"/>
      <c r="N9" s="165"/>
      <c r="O9" s="165"/>
      <c r="P9" s="70"/>
      <c r="Q9" s="12"/>
      <c r="R9" s="12"/>
      <c r="S9" s="12"/>
      <c r="T9" s="12"/>
      <c r="U9" s="12"/>
      <c r="V9" s="12"/>
    </row>
    <row r="10" spans="1:22" ht="15" customHeight="1" thickBot="1">
      <c r="A10" s="283"/>
      <c r="B10" s="285"/>
      <c r="C10" s="121" t="s">
        <v>49</v>
      </c>
      <c r="D10" s="93"/>
      <c r="E10" s="105"/>
      <c r="F10" s="69"/>
      <c r="G10" s="214"/>
      <c r="H10" s="215"/>
      <c r="I10" s="165"/>
      <c r="J10" s="166"/>
      <c r="K10" s="218"/>
      <c r="L10" s="165"/>
      <c r="M10" s="165"/>
      <c r="N10" s="165"/>
      <c r="O10" s="165"/>
      <c r="P10" s="70"/>
      <c r="Q10" s="12"/>
      <c r="R10" s="12"/>
      <c r="S10" s="12"/>
      <c r="T10" s="12"/>
      <c r="U10" s="12"/>
      <c r="V10" s="12"/>
    </row>
    <row r="11" spans="1:22" ht="48" thickBot="1">
      <c r="A11" s="283"/>
      <c r="B11" s="285" t="s">
        <v>23</v>
      </c>
      <c r="C11" s="122" t="s">
        <v>59</v>
      </c>
      <c r="D11" s="127" t="s">
        <v>32</v>
      </c>
      <c r="E11" s="131">
        <v>8</v>
      </c>
      <c r="F11" s="132">
        <f>E11*34</f>
        <v>272</v>
      </c>
      <c r="G11" s="131">
        <v>8</v>
      </c>
      <c r="H11" s="67">
        <v>8</v>
      </c>
      <c r="I11" s="220">
        <f>G11*33</f>
        <v>264</v>
      </c>
      <c r="J11" s="221"/>
      <c r="K11" s="287">
        <f>E11+G11</f>
        <v>16</v>
      </c>
      <c r="L11" s="220"/>
      <c r="M11" s="220">
        <f>F11+I11</f>
        <v>536</v>
      </c>
      <c r="N11" s="220"/>
      <c r="O11" s="220"/>
      <c r="P11" s="70" t="s">
        <v>62</v>
      </c>
      <c r="Q11" s="12"/>
      <c r="R11" s="12"/>
      <c r="S11" s="12"/>
      <c r="T11" s="12"/>
      <c r="U11" s="12"/>
      <c r="V11" s="12"/>
    </row>
    <row r="12" spans="1:22" ht="15" customHeight="1" thickBot="1">
      <c r="A12" s="283"/>
      <c r="B12" s="285"/>
      <c r="C12" s="120" t="s">
        <v>24</v>
      </c>
      <c r="D12" s="93"/>
      <c r="E12" s="105">
        <v>1</v>
      </c>
      <c r="F12" s="69">
        <f>E12*34</f>
        <v>34</v>
      </c>
      <c r="G12" s="105">
        <v>1</v>
      </c>
      <c r="H12" s="60">
        <v>1</v>
      </c>
      <c r="I12" s="60">
        <f>G12*33</f>
        <v>33</v>
      </c>
      <c r="J12" s="135">
        <v>132</v>
      </c>
      <c r="K12" s="66">
        <f>E12+G12</f>
        <v>2</v>
      </c>
      <c r="L12" s="60">
        <v>8</v>
      </c>
      <c r="M12" s="57">
        <f>F12+I12</f>
        <v>67</v>
      </c>
      <c r="N12" s="57"/>
      <c r="O12" s="57">
        <v>280</v>
      </c>
      <c r="P12" s="70" t="s">
        <v>57</v>
      </c>
      <c r="Q12" s="12"/>
      <c r="R12" s="12"/>
      <c r="S12" s="12"/>
      <c r="T12" s="12"/>
      <c r="U12" s="12"/>
      <c r="V12" s="12"/>
    </row>
    <row r="13" spans="1:22" ht="15" customHeight="1" thickBot="1">
      <c r="A13" s="283"/>
      <c r="B13" s="278" t="s">
        <v>33</v>
      </c>
      <c r="C13" s="120" t="s">
        <v>44</v>
      </c>
      <c r="D13" s="93"/>
      <c r="E13" s="105">
        <v>3</v>
      </c>
      <c r="F13" s="69">
        <f>E13*34</f>
        <v>102</v>
      </c>
      <c r="G13" s="105">
        <v>3</v>
      </c>
      <c r="H13" s="60">
        <v>3</v>
      </c>
      <c r="I13" s="165">
        <f>G13*33</f>
        <v>99</v>
      </c>
      <c r="J13" s="166"/>
      <c r="K13" s="218">
        <f>E13+G13</f>
        <v>6</v>
      </c>
      <c r="L13" s="165"/>
      <c r="M13" s="182">
        <f>F13+I13</f>
        <v>201</v>
      </c>
      <c r="N13" s="182"/>
      <c r="O13" s="182"/>
      <c r="P13" s="70" t="s">
        <v>57</v>
      </c>
      <c r="Q13" s="12"/>
      <c r="R13" s="12"/>
      <c r="S13" s="12"/>
      <c r="T13" s="12"/>
      <c r="U13" s="12"/>
      <c r="V13" s="12"/>
    </row>
    <row r="14" spans="1:22" ht="15" customHeight="1" thickBot="1">
      <c r="A14" s="283"/>
      <c r="B14" s="278"/>
      <c r="C14" s="121" t="s">
        <v>50</v>
      </c>
      <c r="D14" s="93"/>
      <c r="E14" s="105"/>
      <c r="F14" s="69"/>
      <c r="G14" s="105"/>
      <c r="H14" s="60"/>
      <c r="I14" s="165"/>
      <c r="J14" s="166"/>
      <c r="K14" s="51"/>
      <c r="L14" s="29"/>
      <c r="M14" s="182"/>
      <c r="N14" s="182"/>
      <c r="O14" s="182"/>
      <c r="P14" s="70"/>
      <c r="Q14" s="12"/>
      <c r="R14" s="12"/>
      <c r="S14" s="12"/>
      <c r="T14" s="12"/>
      <c r="U14" s="12"/>
      <c r="V14" s="12"/>
    </row>
    <row r="15" spans="1:52" s="12" customFormat="1" ht="15" customHeight="1" thickBot="1">
      <c r="A15" s="283"/>
      <c r="B15" s="278" t="s">
        <v>34</v>
      </c>
      <c r="C15" s="122" t="s">
        <v>16</v>
      </c>
      <c r="D15" s="127" t="s">
        <v>32</v>
      </c>
      <c r="E15" s="131">
        <v>5</v>
      </c>
      <c r="F15" s="133">
        <f aca="true" t="shared" si="0" ref="F15:F22">E15*34</f>
        <v>170</v>
      </c>
      <c r="G15" s="131">
        <v>5</v>
      </c>
      <c r="H15" s="67">
        <v>5</v>
      </c>
      <c r="I15" s="63">
        <f>G15*33</f>
        <v>165</v>
      </c>
      <c r="J15" s="133">
        <f>H15*33</f>
        <v>165</v>
      </c>
      <c r="K15" s="62">
        <f aca="true" t="shared" si="1" ref="K15:K24">E15+G15</f>
        <v>10</v>
      </c>
      <c r="L15" s="63" t="e">
        <f>#REF!+H15</f>
        <v>#REF!</v>
      </c>
      <c r="M15" s="64">
        <f aca="true" t="shared" si="2" ref="M15:M31">F15+I15</f>
        <v>335</v>
      </c>
      <c r="N15" s="64"/>
      <c r="O15" s="64" t="e">
        <f>#REF!+J15</f>
        <v>#REF!</v>
      </c>
      <c r="P15" s="70" t="s">
        <v>62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12" customFormat="1" ht="15" customHeight="1" thickBot="1">
      <c r="A16" s="283"/>
      <c r="B16" s="278"/>
      <c r="C16" s="121" t="s">
        <v>5</v>
      </c>
      <c r="D16" s="93"/>
      <c r="E16" s="105">
        <v>1</v>
      </c>
      <c r="F16" s="69">
        <f t="shared" si="0"/>
        <v>34</v>
      </c>
      <c r="G16" s="214">
        <v>1</v>
      </c>
      <c r="H16" s="215"/>
      <c r="I16" s="165">
        <f aca="true" t="shared" si="3" ref="I16:I23">G16*33</f>
        <v>33</v>
      </c>
      <c r="J16" s="166"/>
      <c r="K16" s="218">
        <f t="shared" si="1"/>
        <v>2</v>
      </c>
      <c r="L16" s="165"/>
      <c r="M16" s="182">
        <f t="shared" si="2"/>
        <v>67</v>
      </c>
      <c r="N16" s="182"/>
      <c r="O16" s="182"/>
      <c r="P16" s="70" t="s">
        <v>57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12" customFormat="1" ht="15" customHeight="1" thickBot="1">
      <c r="A17" s="283"/>
      <c r="B17" s="278"/>
      <c r="C17" s="121" t="s">
        <v>6</v>
      </c>
      <c r="D17" s="93"/>
      <c r="E17" s="105">
        <v>1</v>
      </c>
      <c r="F17" s="69">
        <f t="shared" si="0"/>
        <v>34</v>
      </c>
      <c r="G17" s="214">
        <v>1</v>
      </c>
      <c r="H17" s="215"/>
      <c r="I17" s="165">
        <f t="shared" si="3"/>
        <v>33</v>
      </c>
      <c r="J17" s="166"/>
      <c r="K17" s="218">
        <f t="shared" si="1"/>
        <v>2</v>
      </c>
      <c r="L17" s="165"/>
      <c r="M17" s="182">
        <f t="shared" si="2"/>
        <v>67</v>
      </c>
      <c r="N17" s="182"/>
      <c r="O17" s="182"/>
      <c r="P17" s="70" t="s">
        <v>57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12" customFormat="1" ht="15" customHeight="1" thickBot="1">
      <c r="A18" s="283"/>
      <c r="B18" s="285" t="s">
        <v>35</v>
      </c>
      <c r="C18" s="120" t="s">
        <v>2</v>
      </c>
      <c r="D18" s="93"/>
      <c r="E18" s="105">
        <v>2</v>
      </c>
      <c r="F18" s="69">
        <f t="shared" si="0"/>
        <v>68</v>
      </c>
      <c r="G18" s="214">
        <v>2</v>
      </c>
      <c r="H18" s="215"/>
      <c r="I18" s="165">
        <f t="shared" si="3"/>
        <v>66</v>
      </c>
      <c r="J18" s="166"/>
      <c r="K18" s="218">
        <f t="shared" si="1"/>
        <v>4</v>
      </c>
      <c r="L18" s="165"/>
      <c r="M18" s="182">
        <f t="shared" si="2"/>
        <v>134</v>
      </c>
      <c r="N18" s="182"/>
      <c r="O18" s="182"/>
      <c r="P18" s="70" t="s">
        <v>57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12" customFormat="1" ht="15" customHeight="1" thickBot="1">
      <c r="A19" s="283"/>
      <c r="B19" s="285"/>
      <c r="C19" s="120" t="s">
        <v>15</v>
      </c>
      <c r="D19" s="93"/>
      <c r="E19" s="105">
        <v>2</v>
      </c>
      <c r="F19" s="69">
        <f t="shared" si="0"/>
        <v>68</v>
      </c>
      <c r="G19" s="214">
        <v>2</v>
      </c>
      <c r="H19" s="215"/>
      <c r="I19" s="165">
        <f t="shared" si="3"/>
        <v>66</v>
      </c>
      <c r="J19" s="166"/>
      <c r="K19" s="218">
        <f t="shared" si="1"/>
        <v>4</v>
      </c>
      <c r="L19" s="165"/>
      <c r="M19" s="182">
        <f t="shared" si="2"/>
        <v>134</v>
      </c>
      <c r="N19" s="182"/>
      <c r="O19" s="182"/>
      <c r="P19" s="70" t="s">
        <v>57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12" customFormat="1" ht="15" customHeight="1" thickBot="1">
      <c r="A20" s="283"/>
      <c r="B20" s="285"/>
      <c r="C20" s="121" t="s">
        <v>14</v>
      </c>
      <c r="D20" s="95"/>
      <c r="E20" s="104">
        <v>1</v>
      </c>
      <c r="F20" s="69">
        <f t="shared" si="0"/>
        <v>34</v>
      </c>
      <c r="G20" s="164">
        <v>1</v>
      </c>
      <c r="H20" s="165"/>
      <c r="I20" s="165">
        <f t="shared" si="3"/>
        <v>33</v>
      </c>
      <c r="J20" s="166"/>
      <c r="K20" s="218">
        <f t="shared" si="1"/>
        <v>2</v>
      </c>
      <c r="L20" s="165"/>
      <c r="M20" s="182">
        <f t="shared" si="2"/>
        <v>67</v>
      </c>
      <c r="N20" s="182"/>
      <c r="O20" s="182"/>
      <c r="P20" s="7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12" customFormat="1" ht="18" customHeight="1" thickBot="1">
      <c r="A21" s="283"/>
      <c r="B21" s="285" t="s">
        <v>36</v>
      </c>
      <c r="C21" s="121" t="s">
        <v>3</v>
      </c>
      <c r="D21" s="95"/>
      <c r="E21" s="104">
        <v>2</v>
      </c>
      <c r="F21" s="69">
        <f t="shared" si="0"/>
        <v>68</v>
      </c>
      <c r="G21" s="164">
        <v>2</v>
      </c>
      <c r="H21" s="165"/>
      <c r="I21" s="165">
        <f t="shared" si="3"/>
        <v>66</v>
      </c>
      <c r="J21" s="166"/>
      <c r="K21" s="218">
        <f t="shared" si="1"/>
        <v>4</v>
      </c>
      <c r="L21" s="165"/>
      <c r="M21" s="182">
        <f t="shared" si="2"/>
        <v>134</v>
      </c>
      <c r="N21" s="182"/>
      <c r="O21" s="182"/>
      <c r="P21" s="70" t="s">
        <v>57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12" customFormat="1" ht="44.25" customHeight="1">
      <c r="A22" s="112"/>
      <c r="B22" s="285"/>
      <c r="C22" s="121" t="s">
        <v>17</v>
      </c>
      <c r="D22" s="95"/>
      <c r="E22" s="104">
        <v>1</v>
      </c>
      <c r="F22" s="69">
        <f t="shared" si="0"/>
        <v>34</v>
      </c>
      <c r="G22" s="164">
        <v>1</v>
      </c>
      <c r="H22" s="165"/>
      <c r="I22" s="165">
        <f t="shared" si="3"/>
        <v>33</v>
      </c>
      <c r="J22" s="166"/>
      <c r="K22" s="218">
        <f t="shared" si="1"/>
        <v>2</v>
      </c>
      <c r="L22" s="165"/>
      <c r="M22" s="182">
        <f t="shared" si="2"/>
        <v>67</v>
      </c>
      <c r="N22" s="182"/>
      <c r="O22" s="182"/>
      <c r="P22" s="70" t="s">
        <v>57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s="12" customFormat="1" ht="31.5">
      <c r="A23" s="289"/>
      <c r="B23" s="278"/>
      <c r="C23" s="123" t="s">
        <v>38</v>
      </c>
      <c r="D23" s="95"/>
      <c r="E23" s="104"/>
      <c r="F23" s="69">
        <f>E23*35</f>
        <v>0</v>
      </c>
      <c r="G23" s="164">
        <v>2</v>
      </c>
      <c r="H23" s="165"/>
      <c r="I23" s="165">
        <f t="shared" si="3"/>
        <v>66</v>
      </c>
      <c r="J23" s="166"/>
      <c r="K23" s="218">
        <f t="shared" si="1"/>
        <v>2</v>
      </c>
      <c r="L23" s="165"/>
      <c r="M23" s="182">
        <f t="shared" si="2"/>
        <v>66</v>
      </c>
      <c r="N23" s="182"/>
      <c r="O23" s="182"/>
      <c r="P23" s="70" t="s">
        <v>57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s="12" customFormat="1" ht="47.25">
      <c r="A24" s="289"/>
      <c r="B24" s="278"/>
      <c r="C24" s="122" t="s">
        <v>46</v>
      </c>
      <c r="D24" s="94"/>
      <c r="E24" s="134">
        <v>1</v>
      </c>
      <c r="F24" s="69">
        <v>68</v>
      </c>
      <c r="G24" s="104">
        <v>1</v>
      </c>
      <c r="H24" s="29">
        <v>1</v>
      </c>
      <c r="I24" s="29">
        <f>G24*33</f>
        <v>33</v>
      </c>
      <c r="J24" s="69">
        <f>H24*33</f>
        <v>33</v>
      </c>
      <c r="K24" s="51">
        <f t="shared" si="1"/>
        <v>2</v>
      </c>
      <c r="L24" s="29" t="e">
        <f>#REF!+H24</f>
        <v>#REF!</v>
      </c>
      <c r="M24" s="41">
        <f t="shared" si="2"/>
        <v>101</v>
      </c>
      <c r="N24" s="41"/>
      <c r="O24" s="41" t="e">
        <f>#REF!+J24</f>
        <v>#REF!</v>
      </c>
      <c r="P24" s="70" t="s">
        <v>58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s="12" customFormat="1" ht="31.5">
      <c r="A25" s="289"/>
      <c r="B25" s="278"/>
      <c r="C25" s="122" t="s">
        <v>68</v>
      </c>
      <c r="D25" s="94"/>
      <c r="E25" s="134">
        <v>1</v>
      </c>
      <c r="F25" s="69">
        <v>34</v>
      </c>
      <c r="G25" s="104"/>
      <c r="H25" s="29"/>
      <c r="I25" s="29"/>
      <c r="J25" s="69"/>
      <c r="K25" s="51"/>
      <c r="L25" s="29"/>
      <c r="M25" s="41"/>
      <c r="N25" s="41"/>
      <c r="O25" s="41"/>
      <c r="P25" s="70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s="12" customFormat="1" ht="36.75" customHeight="1">
      <c r="A26" s="289"/>
      <c r="B26" s="278"/>
      <c r="C26" s="121" t="s">
        <v>45</v>
      </c>
      <c r="D26" s="95"/>
      <c r="E26" s="104">
        <v>1</v>
      </c>
      <c r="F26" s="69">
        <f>E26*34</f>
        <v>34</v>
      </c>
      <c r="G26" s="104">
        <v>1</v>
      </c>
      <c r="H26" s="29">
        <v>1</v>
      </c>
      <c r="I26" s="29">
        <f>G26*33</f>
        <v>33</v>
      </c>
      <c r="J26" s="69">
        <f>H26*33</f>
        <v>33</v>
      </c>
      <c r="K26" s="51">
        <v>2</v>
      </c>
      <c r="L26" s="29">
        <v>2</v>
      </c>
      <c r="M26" s="41">
        <f t="shared" si="2"/>
        <v>67</v>
      </c>
      <c r="N26" s="41"/>
      <c r="O26" s="41">
        <v>69</v>
      </c>
      <c r="P26" s="70" t="s">
        <v>57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s="12" customFormat="1" ht="36.75" customHeight="1">
      <c r="A27" s="289"/>
      <c r="B27" s="278"/>
      <c r="C27" s="124" t="s">
        <v>16</v>
      </c>
      <c r="D27" s="94"/>
      <c r="E27" s="134">
        <v>1</v>
      </c>
      <c r="F27" s="133">
        <f>E27*34</f>
        <v>34</v>
      </c>
      <c r="G27" s="134">
        <v>1</v>
      </c>
      <c r="H27" s="63">
        <v>1</v>
      </c>
      <c r="I27" s="63">
        <f>G27*33</f>
        <v>33</v>
      </c>
      <c r="J27" s="133"/>
      <c r="K27" s="62">
        <v>2</v>
      </c>
      <c r="L27" s="63"/>
      <c r="M27" s="64">
        <f t="shared" si="2"/>
        <v>67</v>
      </c>
      <c r="N27" s="64"/>
      <c r="O27" s="64"/>
      <c r="P27" s="70" t="s">
        <v>58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s="12" customFormat="1" ht="16.5" thickBot="1">
      <c r="A28" s="289"/>
      <c r="B28" s="278"/>
      <c r="C28" s="136" t="s">
        <v>55</v>
      </c>
      <c r="D28" s="137" t="s">
        <v>37</v>
      </c>
      <c r="E28" s="111">
        <v>1</v>
      </c>
      <c r="F28" s="83">
        <f>E28*34</f>
        <v>34</v>
      </c>
      <c r="G28" s="194"/>
      <c r="H28" s="195"/>
      <c r="I28" s="195">
        <f>G28*33</f>
        <v>0</v>
      </c>
      <c r="J28" s="290"/>
      <c r="K28" s="51">
        <f>E28+G28</f>
        <v>1</v>
      </c>
      <c r="L28" s="29"/>
      <c r="M28" s="182">
        <f t="shared" si="2"/>
        <v>34</v>
      </c>
      <c r="N28" s="182"/>
      <c r="O28" s="182"/>
      <c r="P28" s="117" t="s">
        <v>58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12" customFormat="1" ht="18.75" customHeight="1" thickBot="1">
      <c r="A29" s="113"/>
      <c r="B29" s="278"/>
      <c r="C29" s="78" t="s">
        <v>25</v>
      </c>
      <c r="D29" s="96"/>
      <c r="E29" s="108">
        <f>SUM(E7:E28)</f>
        <v>37</v>
      </c>
      <c r="F29" s="79">
        <f>E29*34</f>
        <v>1258</v>
      </c>
      <c r="G29" s="203">
        <f>SUM(G7,G8,G11,G12,G13,G15,G16:H22,G24,G23,G26,G27)</f>
        <v>37</v>
      </c>
      <c r="H29" s="204"/>
      <c r="I29" s="204">
        <f>G29*33</f>
        <v>1221</v>
      </c>
      <c r="J29" s="207"/>
      <c r="K29" s="288">
        <v>74</v>
      </c>
      <c r="L29" s="183"/>
      <c r="M29" s="183">
        <f t="shared" si="2"/>
        <v>2479</v>
      </c>
      <c r="N29" s="183"/>
      <c r="O29" s="183"/>
      <c r="P29" s="11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12" customFormat="1" ht="15" customHeight="1">
      <c r="A30" s="289"/>
      <c r="B30" s="278"/>
      <c r="C30" s="77" t="s">
        <v>40</v>
      </c>
      <c r="D30" s="19"/>
      <c r="E30" s="109">
        <v>21</v>
      </c>
      <c r="F30" s="97">
        <f>E30*34</f>
        <v>714</v>
      </c>
      <c r="G30" s="208">
        <v>19</v>
      </c>
      <c r="H30" s="209"/>
      <c r="I30" s="209">
        <f>G30*33</f>
        <v>627</v>
      </c>
      <c r="J30" s="251"/>
      <c r="K30" s="218">
        <f>E30+G30</f>
        <v>40</v>
      </c>
      <c r="L30" s="165"/>
      <c r="M30" s="182">
        <f t="shared" si="2"/>
        <v>1341</v>
      </c>
      <c r="N30" s="182"/>
      <c r="O30" s="182"/>
      <c r="P30" s="117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2" customFormat="1" ht="34.5" customHeight="1" thickBot="1">
      <c r="A31" s="289"/>
      <c r="B31" s="278"/>
      <c r="C31" s="138" t="s">
        <v>39</v>
      </c>
      <c r="D31" s="137" t="s">
        <v>37</v>
      </c>
      <c r="E31" s="139">
        <v>27</v>
      </c>
      <c r="F31" s="83">
        <f>E31*35</f>
        <v>945</v>
      </c>
      <c r="G31" s="194">
        <v>29</v>
      </c>
      <c r="H31" s="195"/>
      <c r="I31" s="195">
        <f>G31*33</f>
        <v>957</v>
      </c>
      <c r="J31" s="290"/>
      <c r="K31" s="218">
        <f>E31+G31</f>
        <v>56</v>
      </c>
      <c r="L31" s="165"/>
      <c r="M31" s="182">
        <f t="shared" si="2"/>
        <v>1902</v>
      </c>
      <c r="N31" s="182"/>
      <c r="O31" s="182"/>
      <c r="P31" s="117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12" customFormat="1" ht="16.5" thickBot="1">
      <c r="A32" s="289"/>
      <c r="B32" s="279"/>
      <c r="C32" s="80" t="s">
        <v>56</v>
      </c>
      <c r="D32" s="140"/>
      <c r="E32" s="110">
        <f>E29+E30+E31</f>
        <v>85</v>
      </c>
      <c r="F32" s="81">
        <f>F29+F30+F31</f>
        <v>2917</v>
      </c>
      <c r="G32" s="175">
        <f>G29+G30+G31</f>
        <v>85</v>
      </c>
      <c r="H32" s="173"/>
      <c r="I32" s="173">
        <f>I29+I30+I31</f>
        <v>2805</v>
      </c>
      <c r="J32" s="174"/>
      <c r="K32" s="188">
        <f>E32+G32</f>
        <v>170</v>
      </c>
      <c r="L32" s="189"/>
      <c r="M32" s="189">
        <f>M29+M30+M31</f>
        <v>5722</v>
      </c>
      <c r="N32" s="189"/>
      <c r="O32" s="189"/>
      <c r="P32" s="118"/>
      <c r="Q32" s="12">
        <v>921.5</v>
      </c>
      <c r="R32" s="12" t="e">
        <f>SUM(#REF!)</f>
        <v>#REF!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20:52" s="11" customFormat="1" ht="15.75"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</row>
    <row r="34" spans="1:4" s="12" customFormat="1" ht="15.75">
      <c r="A34"/>
      <c r="B34"/>
      <c r="C34"/>
      <c r="D34"/>
    </row>
    <row r="35" spans="1:4" s="12" customFormat="1" ht="15.75">
      <c r="A35"/>
      <c r="B35"/>
      <c r="C35"/>
      <c r="D35"/>
    </row>
    <row r="36" spans="1:15" s="12" customFormat="1" ht="15.75">
      <c r="A36"/>
      <c r="B36"/>
      <c r="C36"/>
      <c r="D36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4:9" ht="15.75">
      <c r="D37" s="45" t="s">
        <v>42</v>
      </c>
      <c r="E37" s="45"/>
      <c r="F37" s="45"/>
      <c r="G37" s="45"/>
      <c r="H37" s="45"/>
      <c r="I37" s="28"/>
    </row>
    <row r="38" ht="13.5" thickBot="1"/>
    <row r="39" spans="3:8" ht="16.5" thickBot="1">
      <c r="C39" s="291" t="s">
        <v>12</v>
      </c>
      <c r="D39" s="293" t="s">
        <v>8</v>
      </c>
      <c r="E39" s="294"/>
      <c r="F39" s="53"/>
      <c r="H39" s="36"/>
    </row>
    <row r="40" spans="3:11" ht="28.5" customHeight="1">
      <c r="C40" s="292"/>
      <c r="D40" s="5" t="s">
        <v>10</v>
      </c>
      <c r="E40" s="2" t="s">
        <v>13</v>
      </c>
      <c r="F40" s="2" t="s">
        <v>13</v>
      </c>
      <c r="H40" s="37"/>
      <c r="I40" s="37"/>
      <c r="J40" s="37"/>
      <c r="K40" s="37"/>
    </row>
    <row r="41" spans="3:11" ht="15.75">
      <c r="C41" s="8" t="s">
        <v>11</v>
      </c>
      <c r="D41" s="6">
        <v>2</v>
      </c>
      <c r="E41" s="3">
        <v>3</v>
      </c>
      <c r="F41" s="3">
        <v>3</v>
      </c>
      <c r="H41" s="38"/>
      <c r="I41" s="38"/>
      <c r="J41" s="38"/>
      <c r="K41" s="38"/>
    </row>
    <row r="42" spans="3:11" ht="15.75">
      <c r="C42" s="9" t="s">
        <v>7</v>
      </c>
      <c r="D42" s="6">
        <v>2</v>
      </c>
      <c r="E42" s="3">
        <v>4</v>
      </c>
      <c r="F42" s="3">
        <v>4</v>
      </c>
      <c r="H42" s="38"/>
      <c r="I42" s="38"/>
      <c r="J42" s="38"/>
      <c r="K42" s="38"/>
    </row>
    <row r="43" spans="3:11" ht="32.25" customHeight="1">
      <c r="C43" s="10" t="s">
        <v>43</v>
      </c>
      <c r="D43" s="7">
        <v>2</v>
      </c>
      <c r="E43" s="4">
        <v>11</v>
      </c>
      <c r="F43" s="4">
        <v>11</v>
      </c>
      <c r="H43" s="38"/>
      <c r="I43" s="38"/>
      <c r="J43" s="38"/>
      <c r="K43" s="38"/>
    </row>
    <row r="44" spans="3:11" ht="15.75">
      <c r="C44" s="9" t="s">
        <v>4</v>
      </c>
      <c r="D44" s="7">
        <v>2</v>
      </c>
      <c r="E44" s="4">
        <v>6</v>
      </c>
      <c r="F44" s="4">
        <v>6</v>
      </c>
      <c r="H44" s="38"/>
      <c r="I44" s="38"/>
      <c r="J44" s="38"/>
      <c r="K44" s="38"/>
    </row>
    <row r="45" spans="3:11" ht="15.75">
      <c r="C45" s="49" t="s">
        <v>9</v>
      </c>
      <c r="D45" s="50">
        <f>SUM(D41:D44)</f>
        <v>8</v>
      </c>
      <c r="E45" s="50">
        <f>SUM(E41:E44)</f>
        <v>24</v>
      </c>
      <c r="F45" s="50">
        <f>SUM(F41:F44)</f>
        <v>24</v>
      </c>
      <c r="H45" s="44"/>
      <c r="I45" s="44"/>
      <c r="J45" s="44"/>
      <c r="K45" s="44"/>
    </row>
    <row r="46" spans="3:7" ht="12.75">
      <c r="C46" s="46"/>
      <c r="D46" s="46"/>
      <c r="E46" s="46"/>
      <c r="F46" s="26"/>
      <c r="G46" s="26"/>
    </row>
    <row r="47" spans="3:8" ht="30.75" customHeight="1">
      <c r="C47" s="163"/>
      <c r="D47" s="163"/>
      <c r="E47" s="163"/>
      <c r="F47" s="163"/>
      <c r="G47" s="163"/>
      <c r="H47" s="27"/>
    </row>
    <row r="48" spans="3:7" ht="12.75">
      <c r="C48" s="26"/>
      <c r="D48" s="26"/>
      <c r="E48" s="26"/>
      <c r="F48" s="26"/>
      <c r="G48" s="26"/>
    </row>
    <row r="49" spans="3:8" ht="12.75">
      <c r="C49" s="40"/>
      <c r="D49" s="39"/>
      <c r="E49" s="39"/>
      <c r="F49" s="39"/>
      <c r="G49" s="39"/>
      <c r="H49" s="39"/>
    </row>
    <row r="50" spans="3:8" ht="12.75">
      <c r="C50" s="47"/>
      <c r="D50" s="38"/>
      <c r="E50" s="38"/>
      <c r="F50" s="38"/>
      <c r="G50" s="38"/>
      <c r="H50" s="38"/>
    </row>
    <row r="51" spans="3:8" ht="12.75">
      <c r="C51" s="47"/>
      <c r="D51" s="38"/>
      <c r="E51" s="38"/>
      <c r="F51" s="38"/>
      <c r="G51" s="38"/>
      <c r="H51" s="38"/>
    </row>
    <row r="52" spans="3:8" ht="12.75">
      <c r="C52" s="47"/>
      <c r="D52" s="38"/>
      <c r="E52" s="38"/>
      <c r="F52" s="38"/>
      <c r="G52" s="38"/>
      <c r="H52" s="38"/>
    </row>
    <row r="53" spans="3:8" ht="12.75">
      <c r="C53" s="48"/>
      <c r="D53" s="38"/>
      <c r="E53" s="38"/>
      <c r="F53" s="38"/>
      <c r="G53" s="38"/>
      <c r="H53" s="38"/>
    </row>
    <row r="54" spans="3:8" ht="12.75">
      <c r="C54" s="40"/>
      <c r="D54" s="26"/>
      <c r="E54" s="26"/>
      <c r="F54" s="26"/>
      <c r="G54" s="26"/>
      <c r="H54" s="26"/>
    </row>
    <row r="55" spans="3:8" ht="12.75">
      <c r="C55" s="47"/>
      <c r="D55" s="26"/>
      <c r="E55" s="26"/>
      <c r="F55" s="26"/>
      <c r="G55" s="26"/>
      <c r="H55" s="26"/>
    </row>
    <row r="56" spans="3:8" ht="12.75">
      <c r="C56" s="26"/>
      <c r="D56" s="26"/>
      <c r="E56" s="26"/>
      <c r="F56" s="26"/>
      <c r="G56" s="26"/>
      <c r="H56" s="26"/>
    </row>
    <row r="57" spans="3:8" ht="12.75">
      <c r="C57" s="40"/>
      <c r="D57" s="40"/>
      <c r="E57" s="40"/>
      <c r="F57" s="40"/>
      <c r="G57" s="40"/>
      <c r="H57" s="40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</sheetData>
  <sheetProtection selectLockedCells="1" selectUnlockedCells="1"/>
  <mergeCells count="106">
    <mergeCell ref="C39:C40"/>
    <mergeCell ref="D39:E39"/>
    <mergeCell ref="C47:G47"/>
    <mergeCell ref="G31:H31"/>
    <mergeCell ref="G32:H32"/>
    <mergeCell ref="M32:O32"/>
    <mergeCell ref="I31:J31"/>
    <mergeCell ref="K31:L31"/>
    <mergeCell ref="M31:O31"/>
    <mergeCell ref="K32:L32"/>
    <mergeCell ref="M29:O29"/>
    <mergeCell ref="M30:O30"/>
    <mergeCell ref="G28:H28"/>
    <mergeCell ref="I28:J28"/>
    <mergeCell ref="M28:O28"/>
    <mergeCell ref="A30:A32"/>
    <mergeCell ref="G30:H30"/>
    <mergeCell ref="I30:J30"/>
    <mergeCell ref="K30:L30"/>
    <mergeCell ref="I32:J32"/>
    <mergeCell ref="K29:L29"/>
    <mergeCell ref="K22:L22"/>
    <mergeCell ref="M22:O22"/>
    <mergeCell ref="A23:A28"/>
    <mergeCell ref="B23:B32"/>
    <mergeCell ref="G23:H23"/>
    <mergeCell ref="I23:J23"/>
    <mergeCell ref="G29:H29"/>
    <mergeCell ref="I29:J29"/>
    <mergeCell ref="K23:L23"/>
    <mergeCell ref="M23:O23"/>
    <mergeCell ref="I20:J20"/>
    <mergeCell ref="K20:L20"/>
    <mergeCell ref="M20:O20"/>
    <mergeCell ref="B21:B22"/>
    <mergeCell ref="G21:H21"/>
    <mergeCell ref="I21:J21"/>
    <mergeCell ref="K21:L21"/>
    <mergeCell ref="M21:O21"/>
    <mergeCell ref="G22:H22"/>
    <mergeCell ref="I22:J22"/>
    <mergeCell ref="B18:B20"/>
    <mergeCell ref="G18:H18"/>
    <mergeCell ref="I18:J18"/>
    <mergeCell ref="K18:L18"/>
    <mergeCell ref="M18:O18"/>
    <mergeCell ref="G19:H19"/>
    <mergeCell ref="I19:J19"/>
    <mergeCell ref="K19:L19"/>
    <mergeCell ref="M19:O19"/>
    <mergeCell ref="G20:H20"/>
    <mergeCell ref="G16:H16"/>
    <mergeCell ref="I16:J16"/>
    <mergeCell ref="K16:L16"/>
    <mergeCell ref="M16:O16"/>
    <mergeCell ref="G17:H17"/>
    <mergeCell ref="I17:J17"/>
    <mergeCell ref="K17:L17"/>
    <mergeCell ref="M17:O17"/>
    <mergeCell ref="K11:L11"/>
    <mergeCell ref="M11:O11"/>
    <mergeCell ref="B13:B14"/>
    <mergeCell ref="I13:J13"/>
    <mergeCell ref="K13:L13"/>
    <mergeCell ref="M13:O13"/>
    <mergeCell ref="I14:J14"/>
    <mergeCell ref="M14:O14"/>
    <mergeCell ref="K9:L9"/>
    <mergeCell ref="M9:O9"/>
    <mergeCell ref="G10:H10"/>
    <mergeCell ref="I10:J10"/>
    <mergeCell ref="K10:L10"/>
    <mergeCell ref="M10:O10"/>
    <mergeCell ref="K7:L7"/>
    <mergeCell ref="M7:O7"/>
    <mergeCell ref="G8:H8"/>
    <mergeCell ref="I8:J8"/>
    <mergeCell ref="K8:L8"/>
    <mergeCell ref="M8:O8"/>
    <mergeCell ref="A7:A21"/>
    <mergeCell ref="B7:B8"/>
    <mergeCell ref="G7:H7"/>
    <mergeCell ref="I7:J7"/>
    <mergeCell ref="B9:B10"/>
    <mergeCell ref="G9:H9"/>
    <mergeCell ref="I9:J9"/>
    <mergeCell ref="B11:B12"/>
    <mergeCell ref="I11:J11"/>
    <mergeCell ref="B15:B17"/>
    <mergeCell ref="P4:P6"/>
    <mergeCell ref="G5:H5"/>
    <mergeCell ref="I5:J5"/>
    <mergeCell ref="K5:L5"/>
    <mergeCell ref="M5:O5"/>
    <mergeCell ref="G6:H6"/>
    <mergeCell ref="I6:J6"/>
    <mergeCell ref="C1:M1"/>
    <mergeCell ref="A2:P2"/>
    <mergeCell ref="S2:U7"/>
    <mergeCell ref="A3:P3"/>
    <mergeCell ref="B4:B6"/>
    <mergeCell ref="C4:C6"/>
    <mergeCell ref="D4:D6"/>
    <mergeCell ref="E4:F4"/>
    <mergeCell ref="G4:J4"/>
    <mergeCell ref="K4:O4"/>
  </mergeCells>
  <printOptions horizontalCentered="1"/>
  <pageMargins left="0.1968503937007874" right="0.1968503937007874" top="0.2755905511811024" bottom="0.1968503937007874" header="0.2755905511811024" footer="0.1574803149606299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BB54"/>
  <sheetViews>
    <sheetView zoomScale="80" zoomScaleNormal="80" zoomScalePageLayoutView="0" workbookViewId="0" topLeftCell="A1">
      <selection activeCell="S33" sqref="S33"/>
    </sheetView>
  </sheetViews>
  <sheetFormatPr defaultColWidth="9.140625" defaultRowHeight="12.75"/>
  <cols>
    <col min="2" max="2" width="21.421875" style="0" customWidth="1"/>
    <col min="3" max="3" width="31.8515625" style="0" customWidth="1"/>
    <col min="4" max="4" width="8.8515625" style="0" customWidth="1"/>
    <col min="5" max="15" width="10.7109375" style="0" customWidth="1"/>
    <col min="16" max="16" width="8.8515625" style="0" customWidth="1"/>
    <col min="17" max="17" width="10.7109375" style="0" customWidth="1"/>
    <col min="18" max="18" width="24.421875" style="0" customWidth="1"/>
    <col min="19" max="20" width="8.8515625" style="0" customWidth="1"/>
  </cols>
  <sheetData>
    <row r="1" spans="1:24" ht="20.25">
      <c r="A1" s="12"/>
      <c r="B1" s="12"/>
      <c r="C1" s="252" t="s">
        <v>26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13"/>
      <c r="Q1" s="13"/>
      <c r="R1" s="13"/>
      <c r="S1" s="13"/>
      <c r="T1" s="13"/>
      <c r="U1" s="13"/>
      <c r="V1" s="13"/>
      <c r="W1" s="13"/>
      <c r="X1" s="13"/>
    </row>
    <row r="2" spans="1:24" ht="22.5" customHeight="1" thickBo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13"/>
      <c r="T2" s="13"/>
      <c r="U2" s="256"/>
      <c r="V2" s="257"/>
      <c r="W2" s="257"/>
      <c r="X2" s="13"/>
    </row>
    <row r="3" spans="1:24" ht="24.75" customHeight="1">
      <c r="A3" s="258"/>
      <c r="B3" s="351" t="s">
        <v>27</v>
      </c>
      <c r="C3" s="350" t="s">
        <v>19</v>
      </c>
      <c r="D3" s="349" t="s">
        <v>28</v>
      </c>
      <c r="E3" s="262" t="s">
        <v>72</v>
      </c>
      <c r="F3" s="263"/>
      <c r="G3" s="263"/>
      <c r="H3" s="264"/>
      <c r="I3" s="262" t="s">
        <v>71</v>
      </c>
      <c r="J3" s="263"/>
      <c r="K3" s="263"/>
      <c r="L3" s="264"/>
      <c r="M3" s="242" t="s">
        <v>20</v>
      </c>
      <c r="N3" s="243"/>
      <c r="O3" s="243"/>
      <c r="P3" s="243"/>
      <c r="Q3" s="339"/>
      <c r="R3" s="348" t="s">
        <v>29</v>
      </c>
      <c r="S3" s="12"/>
      <c r="T3" s="12"/>
      <c r="U3" s="257"/>
      <c r="V3" s="257"/>
      <c r="W3" s="257"/>
      <c r="X3" s="12"/>
    </row>
    <row r="4" spans="1:24" ht="48" customHeight="1" thickBot="1">
      <c r="A4" s="259"/>
      <c r="B4" s="347"/>
      <c r="C4" s="194"/>
      <c r="D4" s="290"/>
      <c r="E4" s="194" t="s">
        <v>30</v>
      </c>
      <c r="F4" s="195"/>
      <c r="G4" s="195" t="s">
        <v>31</v>
      </c>
      <c r="H4" s="290"/>
      <c r="I4" s="194" t="s">
        <v>30</v>
      </c>
      <c r="J4" s="195"/>
      <c r="K4" s="195" t="s">
        <v>31</v>
      </c>
      <c r="L4" s="290"/>
      <c r="M4" s="302" t="s">
        <v>30</v>
      </c>
      <c r="N4" s="195"/>
      <c r="O4" s="195" t="s">
        <v>31</v>
      </c>
      <c r="P4" s="195"/>
      <c r="Q4" s="290"/>
      <c r="R4" s="278"/>
      <c r="S4" s="12"/>
      <c r="T4" s="12"/>
      <c r="U4" s="257"/>
      <c r="V4" s="257"/>
      <c r="W4" s="257"/>
      <c r="X4" s="12"/>
    </row>
    <row r="5" spans="1:24" ht="15" customHeight="1">
      <c r="A5" s="265" t="s">
        <v>21</v>
      </c>
      <c r="B5" s="346" t="s">
        <v>22</v>
      </c>
      <c r="C5" s="345" t="s">
        <v>0</v>
      </c>
      <c r="D5" s="344"/>
      <c r="E5" s="343">
        <v>1</v>
      </c>
      <c r="F5" s="342"/>
      <c r="G5" s="340">
        <f>E5*34</f>
        <v>34</v>
      </c>
      <c r="H5" s="245"/>
      <c r="I5" s="343">
        <v>1</v>
      </c>
      <c r="J5" s="342"/>
      <c r="K5" s="340">
        <v>33</v>
      </c>
      <c r="L5" s="245"/>
      <c r="M5" s="341">
        <f>E5+I5</f>
        <v>2</v>
      </c>
      <c r="N5" s="340"/>
      <c r="O5" s="243">
        <f>G5+K5</f>
        <v>67</v>
      </c>
      <c r="P5" s="243"/>
      <c r="Q5" s="339"/>
      <c r="R5" s="321" t="s">
        <v>61</v>
      </c>
      <c r="S5" s="12"/>
      <c r="T5" s="12"/>
      <c r="U5" s="257"/>
      <c r="V5" s="257"/>
      <c r="W5" s="257"/>
      <c r="X5" s="12"/>
    </row>
    <row r="6" spans="1:24" ht="15" customHeight="1">
      <c r="A6" s="266"/>
      <c r="B6" s="331"/>
      <c r="C6" s="332" t="s">
        <v>1</v>
      </c>
      <c r="D6" s="135"/>
      <c r="E6" s="214">
        <v>3</v>
      </c>
      <c r="F6" s="215"/>
      <c r="G6" s="165">
        <f>E6*34</f>
        <v>102</v>
      </c>
      <c r="H6" s="166"/>
      <c r="I6" s="214">
        <v>3</v>
      </c>
      <c r="J6" s="215"/>
      <c r="K6" s="165">
        <v>33</v>
      </c>
      <c r="L6" s="166"/>
      <c r="M6" s="218">
        <f>E6+I6</f>
        <v>6</v>
      </c>
      <c r="N6" s="165"/>
      <c r="O6" s="182">
        <f>G6+K6</f>
        <v>135</v>
      </c>
      <c r="P6" s="182"/>
      <c r="Q6" s="329"/>
      <c r="R6" s="321" t="s">
        <v>57</v>
      </c>
      <c r="S6" s="12"/>
      <c r="T6" s="12"/>
      <c r="U6" s="257"/>
      <c r="V6" s="257"/>
      <c r="W6" s="257"/>
      <c r="X6" s="12"/>
    </row>
    <row r="7" spans="1:24" ht="15" customHeight="1">
      <c r="A7" s="266"/>
      <c r="B7" s="331" t="s">
        <v>47</v>
      </c>
      <c r="C7" s="330" t="s">
        <v>48</v>
      </c>
      <c r="D7" s="135"/>
      <c r="E7" s="214">
        <v>1</v>
      </c>
      <c r="F7" s="215"/>
      <c r="G7" s="165">
        <f>E7*34</f>
        <v>34</v>
      </c>
      <c r="H7" s="166"/>
      <c r="I7" s="214">
        <v>1</v>
      </c>
      <c r="J7" s="215"/>
      <c r="K7" s="165">
        <v>33</v>
      </c>
      <c r="L7" s="166"/>
      <c r="M7" s="218"/>
      <c r="N7" s="165"/>
      <c r="O7" s="165"/>
      <c r="P7" s="165"/>
      <c r="Q7" s="166"/>
      <c r="R7" s="321"/>
      <c r="S7" s="12"/>
      <c r="T7" s="12"/>
      <c r="U7" s="12"/>
      <c r="V7" s="12"/>
      <c r="W7" s="12"/>
      <c r="X7" s="12"/>
    </row>
    <row r="8" spans="1:24" ht="15" customHeight="1">
      <c r="A8" s="266"/>
      <c r="B8" s="331"/>
      <c r="C8" s="330" t="s">
        <v>49</v>
      </c>
      <c r="D8" s="135"/>
      <c r="E8" s="214"/>
      <c r="F8" s="215"/>
      <c r="G8" s="165"/>
      <c r="H8" s="166"/>
      <c r="I8" s="214"/>
      <c r="J8" s="215"/>
      <c r="K8" s="165"/>
      <c r="L8" s="166"/>
      <c r="M8" s="218"/>
      <c r="N8" s="165"/>
      <c r="O8" s="165"/>
      <c r="P8" s="165"/>
      <c r="Q8" s="166"/>
      <c r="R8" s="321"/>
      <c r="S8" s="12"/>
      <c r="T8" s="12"/>
      <c r="U8" s="12"/>
      <c r="V8" s="12"/>
      <c r="W8" s="12"/>
      <c r="X8" s="12"/>
    </row>
    <row r="9" spans="1:24" ht="47.25">
      <c r="A9" s="266"/>
      <c r="B9" s="331" t="s">
        <v>23</v>
      </c>
      <c r="C9" s="338" t="s">
        <v>59</v>
      </c>
      <c r="D9" s="154" t="s">
        <v>32</v>
      </c>
      <c r="E9" s="337">
        <v>6</v>
      </c>
      <c r="F9" s="220"/>
      <c r="G9" s="220">
        <f>E9*34</f>
        <v>204</v>
      </c>
      <c r="H9" s="221"/>
      <c r="I9" s="337">
        <v>6</v>
      </c>
      <c r="J9" s="220"/>
      <c r="K9" s="220">
        <f>I9*33</f>
        <v>198</v>
      </c>
      <c r="L9" s="221"/>
      <c r="M9" s="287">
        <f>E9+I9</f>
        <v>12</v>
      </c>
      <c r="N9" s="220"/>
      <c r="O9" s="220">
        <f>G9+K9</f>
        <v>402</v>
      </c>
      <c r="P9" s="220"/>
      <c r="Q9" s="221"/>
      <c r="R9" s="321" t="s">
        <v>61</v>
      </c>
      <c r="S9" s="12"/>
      <c r="T9" s="12"/>
      <c r="U9" s="12"/>
      <c r="V9" s="12"/>
      <c r="W9" s="12"/>
      <c r="X9" s="12"/>
    </row>
    <row r="10" spans="1:24" ht="15" customHeight="1">
      <c r="A10" s="266"/>
      <c r="B10" s="331"/>
      <c r="C10" s="332" t="s">
        <v>24</v>
      </c>
      <c r="D10" s="135"/>
      <c r="E10" s="145">
        <v>1</v>
      </c>
      <c r="F10" s="146">
        <v>1</v>
      </c>
      <c r="G10" s="29">
        <f>E10*34</f>
        <v>34</v>
      </c>
      <c r="H10" s="69">
        <f>F10*34</f>
        <v>34</v>
      </c>
      <c r="I10" s="145">
        <v>1</v>
      </c>
      <c r="J10" s="146">
        <v>1</v>
      </c>
      <c r="K10" s="29">
        <f>I10*33</f>
        <v>33</v>
      </c>
      <c r="L10" s="69">
        <f>J10*33</f>
        <v>33</v>
      </c>
      <c r="M10" s="51">
        <f>E10+I10</f>
        <v>2</v>
      </c>
      <c r="N10" s="151">
        <v>8</v>
      </c>
      <c r="O10" s="41">
        <f>G10+K10</f>
        <v>67</v>
      </c>
      <c r="P10" s="41"/>
      <c r="Q10" s="336">
        <v>276</v>
      </c>
      <c r="R10" s="321" t="s">
        <v>57</v>
      </c>
      <c r="S10" s="12"/>
      <c r="T10" s="12"/>
      <c r="U10" s="12"/>
      <c r="V10" s="12"/>
      <c r="W10" s="12"/>
      <c r="X10" s="12"/>
    </row>
    <row r="11" spans="1:24" ht="15" customHeight="1">
      <c r="A11" s="266"/>
      <c r="B11" s="306" t="s">
        <v>33</v>
      </c>
      <c r="C11" s="332" t="s">
        <v>44</v>
      </c>
      <c r="D11" s="135"/>
      <c r="E11" s="145">
        <v>3</v>
      </c>
      <c r="F11" s="146">
        <v>3</v>
      </c>
      <c r="G11" s="165">
        <f>E11*34</f>
        <v>102</v>
      </c>
      <c r="H11" s="166"/>
      <c r="I11" s="214">
        <v>3</v>
      </c>
      <c r="J11" s="215"/>
      <c r="K11" s="165">
        <f>I11*33</f>
        <v>99</v>
      </c>
      <c r="L11" s="166"/>
      <c r="M11" s="218">
        <f>E11+I11</f>
        <v>6</v>
      </c>
      <c r="N11" s="165"/>
      <c r="O11" s="182">
        <f>G11+K11</f>
        <v>201</v>
      </c>
      <c r="P11" s="182"/>
      <c r="Q11" s="329"/>
      <c r="R11" s="321" t="s">
        <v>57</v>
      </c>
      <c r="S11" s="12"/>
      <c r="T11" s="12"/>
      <c r="U11" s="12"/>
      <c r="V11" s="12"/>
      <c r="W11" s="12"/>
      <c r="X11" s="12"/>
    </row>
    <row r="12" spans="1:24" ht="15" customHeight="1">
      <c r="A12" s="266"/>
      <c r="B12" s="306"/>
      <c r="C12" s="330" t="s">
        <v>50</v>
      </c>
      <c r="D12" s="135"/>
      <c r="E12" s="145"/>
      <c r="F12" s="146"/>
      <c r="G12" s="165"/>
      <c r="H12" s="166"/>
      <c r="I12" s="145"/>
      <c r="J12" s="146"/>
      <c r="K12" s="165"/>
      <c r="L12" s="166"/>
      <c r="M12" s="51"/>
      <c r="N12" s="29"/>
      <c r="O12" s="182"/>
      <c r="P12" s="182"/>
      <c r="Q12" s="329"/>
      <c r="R12" s="321"/>
      <c r="S12" s="12"/>
      <c r="T12" s="12"/>
      <c r="U12" s="12"/>
      <c r="V12" s="12"/>
      <c r="W12" s="12"/>
      <c r="X12" s="12"/>
    </row>
    <row r="13" spans="1:54" s="12" customFormat="1" ht="15" customHeight="1">
      <c r="A13" s="266"/>
      <c r="B13" s="306" t="s">
        <v>34</v>
      </c>
      <c r="C13" s="332" t="s">
        <v>16</v>
      </c>
      <c r="D13" s="147"/>
      <c r="E13" s="214">
        <v>2</v>
      </c>
      <c r="F13" s="215"/>
      <c r="G13" s="165">
        <f>E13*34</f>
        <v>68</v>
      </c>
      <c r="H13" s="166"/>
      <c r="I13" s="214">
        <v>2</v>
      </c>
      <c r="J13" s="215"/>
      <c r="K13" s="165">
        <f>I13*33</f>
        <v>66</v>
      </c>
      <c r="L13" s="166"/>
      <c r="M13" s="335">
        <v>2</v>
      </c>
      <c r="N13" s="215"/>
      <c r="O13" s="165">
        <f>M13*34</f>
        <v>68</v>
      </c>
      <c r="P13" s="165"/>
      <c r="Q13" s="166"/>
      <c r="R13" s="321" t="s">
        <v>57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s="12" customFormat="1" ht="15" customHeight="1">
      <c r="A14" s="266"/>
      <c r="B14" s="306"/>
      <c r="C14" s="330" t="s">
        <v>18</v>
      </c>
      <c r="D14" s="135"/>
      <c r="E14" s="214">
        <v>1</v>
      </c>
      <c r="F14" s="215"/>
      <c r="G14" s="165">
        <f>E14*34</f>
        <v>34</v>
      </c>
      <c r="H14" s="166"/>
      <c r="I14" s="214"/>
      <c r="J14" s="215"/>
      <c r="K14" s="165">
        <f>I14*34</f>
        <v>0</v>
      </c>
      <c r="L14" s="166"/>
      <c r="M14" s="218">
        <f>E14+I14</f>
        <v>1</v>
      </c>
      <c r="N14" s="165"/>
      <c r="O14" s="182">
        <f>G14+K14</f>
        <v>34</v>
      </c>
      <c r="P14" s="182"/>
      <c r="Q14" s="329"/>
      <c r="R14" s="321" t="s">
        <v>57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s="12" customFormat="1" ht="15" customHeight="1">
      <c r="A15" s="266"/>
      <c r="B15" s="306"/>
      <c r="C15" s="334" t="s">
        <v>5</v>
      </c>
      <c r="D15" s="152"/>
      <c r="E15" s="155">
        <v>5</v>
      </c>
      <c r="F15" s="151">
        <v>5</v>
      </c>
      <c r="G15" s="162">
        <f>E15*34</f>
        <v>170</v>
      </c>
      <c r="H15" s="225"/>
      <c r="I15" s="155">
        <v>5</v>
      </c>
      <c r="J15" s="151">
        <v>5</v>
      </c>
      <c r="K15" s="220">
        <f>I15*33</f>
        <v>165</v>
      </c>
      <c r="L15" s="221"/>
      <c r="M15" s="222">
        <f>E15+I15</f>
        <v>10</v>
      </c>
      <c r="N15" s="162"/>
      <c r="O15" s="223">
        <f>G15+K15</f>
        <v>335</v>
      </c>
      <c r="P15" s="223"/>
      <c r="Q15" s="333"/>
      <c r="R15" s="321" t="s">
        <v>61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s="12" customFormat="1" ht="15" customHeight="1">
      <c r="A16" s="266"/>
      <c r="B16" s="306"/>
      <c r="C16" s="334" t="s">
        <v>6</v>
      </c>
      <c r="D16" s="152"/>
      <c r="E16" s="155">
        <v>3</v>
      </c>
      <c r="F16" s="151">
        <v>3</v>
      </c>
      <c r="G16" s="162">
        <f>E16*34</f>
        <v>102</v>
      </c>
      <c r="H16" s="225"/>
      <c r="I16" s="155">
        <v>3</v>
      </c>
      <c r="J16" s="151">
        <v>3</v>
      </c>
      <c r="K16" s="220">
        <f>I16*33</f>
        <v>99</v>
      </c>
      <c r="L16" s="221"/>
      <c r="M16" s="222">
        <f>E16+I16</f>
        <v>6</v>
      </c>
      <c r="N16" s="162"/>
      <c r="O16" s="223">
        <f>G16+K16</f>
        <v>201</v>
      </c>
      <c r="P16" s="223"/>
      <c r="Q16" s="333"/>
      <c r="R16" s="321" t="s">
        <v>61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s="12" customFormat="1" ht="15" customHeight="1">
      <c r="A17" s="266"/>
      <c r="B17" s="306"/>
      <c r="C17" s="330" t="s">
        <v>51</v>
      </c>
      <c r="D17" s="135"/>
      <c r="E17" s="145"/>
      <c r="F17" s="146"/>
      <c r="G17" s="165"/>
      <c r="H17" s="166"/>
      <c r="I17" s="145"/>
      <c r="J17" s="146"/>
      <c r="K17" s="165">
        <f>I17*34</f>
        <v>0</v>
      </c>
      <c r="L17" s="166"/>
      <c r="M17" s="51"/>
      <c r="N17" s="29"/>
      <c r="O17" s="182">
        <f>G17+K17</f>
        <v>0</v>
      </c>
      <c r="P17" s="182"/>
      <c r="Q17" s="329"/>
      <c r="R17" s="321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s="12" customFormat="1" ht="15" customHeight="1">
      <c r="A18" s="266"/>
      <c r="B18" s="331" t="s">
        <v>35</v>
      </c>
      <c r="C18" s="332" t="s">
        <v>2</v>
      </c>
      <c r="D18" s="135"/>
      <c r="E18" s="214">
        <v>2</v>
      </c>
      <c r="F18" s="215"/>
      <c r="G18" s="165">
        <f>E18*34</f>
        <v>68</v>
      </c>
      <c r="H18" s="166"/>
      <c r="I18" s="214">
        <v>2</v>
      </c>
      <c r="J18" s="215"/>
      <c r="K18" s="165">
        <f>I18*33</f>
        <v>66</v>
      </c>
      <c r="L18" s="166"/>
      <c r="M18" s="218">
        <f>E18+I18</f>
        <v>4</v>
      </c>
      <c r="N18" s="165"/>
      <c r="O18" s="182">
        <f>G18+K18</f>
        <v>134</v>
      </c>
      <c r="P18" s="182"/>
      <c r="Q18" s="329"/>
      <c r="R18" s="321" t="s">
        <v>57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s="12" customFormat="1" ht="15" customHeight="1">
      <c r="A19" s="266"/>
      <c r="B19" s="331"/>
      <c r="C19" s="332" t="s">
        <v>15</v>
      </c>
      <c r="D19" s="135"/>
      <c r="E19" s="214">
        <v>2</v>
      </c>
      <c r="F19" s="215"/>
      <c r="G19" s="165">
        <f>E19*34</f>
        <v>68</v>
      </c>
      <c r="H19" s="166"/>
      <c r="I19" s="214">
        <v>2</v>
      </c>
      <c r="J19" s="215"/>
      <c r="K19" s="165">
        <f>I19*33</f>
        <v>66</v>
      </c>
      <c r="L19" s="166"/>
      <c r="M19" s="218">
        <f>E19+I19</f>
        <v>4</v>
      </c>
      <c r="N19" s="165"/>
      <c r="O19" s="182">
        <f>G19+K19</f>
        <v>134</v>
      </c>
      <c r="P19" s="182"/>
      <c r="Q19" s="329"/>
      <c r="R19" s="321" t="s">
        <v>57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s="12" customFormat="1" ht="15" customHeight="1">
      <c r="A20" s="266"/>
      <c r="B20" s="331"/>
      <c r="C20" s="332" t="s">
        <v>52</v>
      </c>
      <c r="D20" s="69"/>
      <c r="E20" s="164"/>
      <c r="F20" s="165"/>
      <c r="G20" s="165">
        <f>E20*34</f>
        <v>0</v>
      </c>
      <c r="H20" s="166"/>
      <c r="I20" s="164"/>
      <c r="J20" s="165"/>
      <c r="K20" s="165">
        <f>I20*33</f>
        <v>0</v>
      </c>
      <c r="L20" s="166"/>
      <c r="M20" s="218">
        <f>E20+I20</f>
        <v>0</v>
      </c>
      <c r="N20" s="165"/>
      <c r="O20" s="182">
        <f>G20+K20</f>
        <v>0</v>
      </c>
      <c r="P20" s="182"/>
      <c r="Q20" s="329"/>
      <c r="R20" s="321" t="s">
        <v>57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s="12" customFormat="1" ht="15" customHeight="1">
      <c r="A21" s="266"/>
      <c r="B21" s="331"/>
      <c r="C21" s="332" t="s">
        <v>70</v>
      </c>
      <c r="D21" s="69"/>
      <c r="E21" s="164"/>
      <c r="F21" s="165"/>
      <c r="G21" s="165">
        <f>E21*34</f>
        <v>0</v>
      </c>
      <c r="H21" s="166"/>
      <c r="I21" s="164"/>
      <c r="J21" s="165"/>
      <c r="K21" s="165">
        <f>I21*33</f>
        <v>0</v>
      </c>
      <c r="L21" s="166"/>
      <c r="M21" s="218"/>
      <c r="N21" s="165"/>
      <c r="O21" s="182">
        <f>G21+K21</f>
        <v>0</v>
      </c>
      <c r="P21" s="182"/>
      <c r="Q21" s="329"/>
      <c r="R21" s="3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s="12" customFormat="1" ht="15" customHeight="1">
      <c r="A22" s="266"/>
      <c r="B22" s="331"/>
      <c r="C22" s="332" t="s">
        <v>53</v>
      </c>
      <c r="D22" s="69"/>
      <c r="E22" s="164"/>
      <c r="F22" s="165"/>
      <c r="G22" s="165">
        <f>E22*34</f>
        <v>0</v>
      </c>
      <c r="H22" s="166"/>
      <c r="I22" s="164"/>
      <c r="J22" s="165"/>
      <c r="K22" s="165">
        <f>I22*33</f>
        <v>0</v>
      </c>
      <c r="L22" s="166"/>
      <c r="M22" s="51"/>
      <c r="N22" s="29"/>
      <c r="O22" s="182">
        <f>G22+K22</f>
        <v>0</v>
      </c>
      <c r="P22" s="182"/>
      <c r="Q22" s="329"/>
      <c r="R22" s="321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s="12" customFormat="1" ht="15" customHeight="1">
      <c r="A23" s="266"/>
      <c r="B23" s="331"/>
      <c r="C23" s="330" t="s">
        <v>14</v>
      </c>
      <c r="D23" s="69"/>
      <c r="E23" s="164">
        <v>1</v>
      </c>
      <c r="F23" s="165"/>
      <c r="G23" s="165">
        <f>E23*34</f>
        <v>34</v>
      </c>
      <c r="H23" s="166"/>
      <c r="I23" s="164">
        <v>1</v>
      </c>
      <c r="J23" s="165"/>
      <c r="K23" s="165">
        <f>I23*33</f>
        <v>33</v>
      </c>
      <c r="L23" s="166"/>
      <c r="M23" s="218">
        <f>E23+I23</f>
        <v>2</v>
      </c>
      <c r="N23" s="165"/>
      <c r="O23" s="182">
        <f>G23+K23</f>
        <v>67</v>
      </c>
      <c r="P23" s="182"/>
      <c r="Q23" s="329"/>
      <c r="R23" s="321" t="s">
        <v>57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s="12" customFormat="1" ht="18" customHeight="1">
      <c r="A24" s="266"/>
      <c r="B24" s="331" t="s">
        <v>36</v>
      </c>
      <c r="C24" s="330" t="s">
        <v>3</v>
      </c>
      <c r="D24" s="69"/>
      <c r="E24" s="164">
        <v>3</v>
      </c>
      <c r="F24" s="165"/>
      <c r="G24" s="165">
        <f>E24*34</f>
        <v>102</v>
      </c>
      <c r="H24" s="166"/>
      <c r="I24" s="164">
        <v>3</v>
      </c>
      <c r="J24" s="165"/>
      <c r="K24" s="165">
        <f>I24*33</f>
        <v>99</v>
      </c>
      <c r="L24" s="166"/>
      <c r="M24" s="218">
        <f>E24+I24</f>
        <v>6</v>
      </c>
      <c r="N24" s="165"/>
      <c r="O24" s="182">
        <f>G24+K24</f>
        <v>201</v>
      </c>
      <c r="P24" s="182"/>
      <c r="Q24" s="329"/>
      <c r="R24" s="321" t="s">
        <v>57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s="12" customFormat="1" ht="17.25" customHeight="1">
      <c r="A25" s="266"/>
      <c r="B25" s="331"/>
      <c r="C25" s="330" t="s">
        <v>54</v>
      </c>
      <c r="D25" s="69"/>
      <c r="E25" s="164"/>
      <c r="F25" s="165"/>
      <c r="G25" s="165">
        <f>E25*34</f>
        <v>0</v>
      </c>
      <c r="H25" s="166"/>
      <c r="I25" s="164"/>
      <c r="J25" s="165"/>
      <c r="K25" s="165">
        <f>I25*33</f>
        <v>0</v>
      </c>
      <c r="L25" s="166"/>
      <c r="M25" s="218">
        <f>E25+I25</f>
        <v>0</v>
      </c>
      <c r="N25" s="165"/>
      <c r="O25" s="182">
        <f>G25+K25</f>
        <v>0</v>
      </c>
      <c r="P25" s="182"/>
      <c r="Q25" s="329"/>
      <c r="R25" s="321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s="12" customFormat="1" ht="44.25" customHeight="1" thickBot="1">
      <c r="A26" s="328"/>
      <c r="B26" s="327"/>
      <c r="C26" s="326" t="s">
        <v>17</v>
      </c>
      <c r="D26" s="142"/>
      <c r="E26" s="167">
        <v>1</v>
      </c>
      <c r="F26" s="168"/>
      <c r="G26" s="168">
        <f>E26*34</f>
        <v>34</v>
      </c>
      <c r="H26" s="197"/>
      <c r="I26" s="167">
        <v>1</v>
      </c>
      <c r="J26" s="168"/>
      <c r="K26" s="168">
        <f>I26*33</f>
        <v>33</v>
      </c>
      <c r="L26" s="197"/>
      <c r="M26" s="325">
        <f>E26+I26</f>
        <v>2</v>
      </c>
      <c r="N26" s="168"/>
      <c r="O26" s="324">
        <f>G26+K26</f>
        <v>67</v>
      </c>
      <c r="P26" s="324"/>
      <c r="Q26" s="323"/>
      <c r="R26" s="321" t="s">
        <v>57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s="12" customFormat="1" ht="31.5">
      <c r="A27" s="269"/>
      <c r="B27" s="185"/>
      <c r="C27" s="322" t="s">
        <v>38</v>
      </c>
      <c r="D27" s="97"/>
      <c r="E27" s="208"/>
      <c r="F27" s="209"/>
      <c r="G27" s="209">
        <f>E27*35</f>
        <v>0</v>
      </c>
      <c r="H27" s="251"/>
      <c r="I27" s="208"/>
      <c r="J27" s="209"/>
      <c r="K27" s="209">
        <f>I27*34</f>
        <v>0</v>
      </c>
      <c r="L27" s="251"/>
      <c r="M27" s="254">
        <f>E27+I27</f>
        <v>0</v>
      </c>
      <c r="N27" s="209"/>
      <c r="O27" s="286">
        <f>G27+K27</f>
        <v>0</v>
      </c>
      <c r="P27" s="286"/>
      <c r="Q27" s="307"/>
      <c r="R27" s="321" t="s">
        <v>57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s="12" customFormat="1" ht="31.5">
      <c r="A28" s="269"/>
      <c r="B28" s="306"/>
      <c r="C28" s="320" t="s">
        <v>60</v>
      </c>
      <c r="D28" s="319"/>
      <c r="E28" s="318">
        <v>2</v>
      </c>
      <c r="F28" s="317">
        <v>2</v>
      </c>
      <c r="G28" s="29">
        <f>E28*34</f>
        <v>68</v>
      </c>
      <c r="H28" s="69">
        <f>F28*34</f>
        <v>68</v>
      </c>
      <c r="I28" s="316">
        <v>2</v>
      </c>
      <c r="J28" s="315"/>
      <c r="K28" s="29">
        <f>I28*33</f>
        <v>66</v>
      </c>
      <c r="L28" s="69">
        <f>J28*33</f>
        <v>0</v>
      </c>
      <c r="M28" s="51"/>
      <c r="N28" s="146"/>
      <c r="O28" s="41"/>
      <c r="P28" s="41"/>
      <c r="Q28" s="117"/>
      <c r="R28" s="313" t="s">
        <v>58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s="12" customFormat="1" ht="16.5" thickBot="1">
      <c r="A29" s="269"/>
      <c r="B29" s="306"/>
      <c r="C29" s="314" t="s">
        <v>55</v>
      </c>
      <c r="D29" s="83" t="s">
        <v>37</v>
      </c>
      <c r="E29" s="194"/>
      <c r="F29" s="195"/>
      <c r="G29" s="195">
        <f>E29*34</f>
        <v>0</v>
      </c>
      <c r="H29" s="290"/>
      <c r="I29" s="194">
        <v>1</v>
      </c>
      <c r="J29" s="195"/>
      <c r="K29" s="195">
        <f>I29*33</f>
        <v>33</v>
      </c>
      <c r="L29" s="290"/>
      <c r="M29" s="302">
        <f>E29+I29</f>
        <v>1</v>
      </c>
      <c r="N29" s="195"/>
      <c r="O29" s="192">
        <f>G29+K29</f>
        <v>33</v>
      </c>
      <c r="P29" s="192"/>
      <c r="Q29" s="301"/>
      <c r="R29" s="313" t="s">
        <v>58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s="12" customFormat="1" ht="18.75" customHeight="1" thickBot="1">
      <c r="A30" s="269"/>
      <c r="B30" s="306"/>
      <c r="C30" s="312" t="s">
        <v>25</v>
      </c>
      <c r="D30" s="311"/>
      <c r="E30" s="203">
        <f>SUM(E5:E29)</f>
        <v>37</v>
      </c>
      <c r="F30" s="204"/>
      <c r="G30" s="204">
        <f>SUM(G5:G29)</f>
        <v>1258</v>
      </c>
      <c r="H30" s="207"/>
      <c r="I30" s="203">
        <f>SUM(I5:I29)</f>
        <v>37</v>
      </c>
      <c r="J30" s="204"/>
      <c r="K30" s="204">
        <f>SUM(K5:K29)</f>
        <v>1155</v>
      </c>
      <c r="L30" s="207"/>
      <c r="M30" s="310">
        <f>SUM(M5:M29)</f>
        <v>66</v>
      </c>
      <c r="N30" s="204"/>
      <c r="O30" s="204">
        <f>SUM(O5:O29)</f>
        <v>2146</v>
      </c>
      <c r="P30" s="204"/>
      <c r="Q30" s="207"/>
      <c r="R30" s="159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s="12" customFormat="1" ht="15" customHeight="1">
      <c r="A31" s="269"/>
      <c r="B31" s="306"/>
      <c r="C31" s="309" t="s">
        <v>40</v>
      </c>
      <c r="D31" s="308"/>
      <c r="E31" s="208">
        <v>14</v>
      </c>
      <c r="F31" s="209"/>
      <c r="G31" s="209">
        <f>E31*34</f>
        <v>476</v>
      </c>
      <c r="H31" s="251"/>
      <c r="I31" s="208">
        <v>9</v>
      </c>
      <c r="J31" s="209"/>
      <c r="K31" s="209">
        <f>I31*33</f>
        <v>297</v>
      </c>
      <c r="L31" s="251"/>
      <c r="M31" s="254">
        <f>E31+I31</f>
        <v>23</v>
      </c>
      <c r="N31" s="209"/>
      <c r="O31" s="286">
        <f>G31+K31</f>
        <v>773</v>
      </c>
      <c r="P31" s="286"/>
      <c r="Q31" s="307"/>
      <c r="R31" s="159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s="12" customFormat="1" ht="48" thickBot="1">
      <c r="A32" s="269"/>
      <c r="B32" s="306"/>
      <c r="C32" s="305" t="s">
        <v>39</v>
      </c>
      <c r="D32" s="83" t="s">
        <v>37</v>
      </c>
      <c r="E32" s="304">
        <v>34</v>
      </c>
      <c r="F32" s="303"/>
      <c r="G32" s="195">
        <f>E32*34</f>
        <v>1156</v>
      </c>
      <c r="H32" s="290"/>
      <c r="I32" s="194">
        <v>39</v>
      </c>
      <c r="J32" s="195"/>
      <c r="K32" s="195">
        <f>I32*33</f>
        <v>1287</v>
      </c>
      <c r="L32" s="290"/>
      <c r="M32" s="302">
        <f>E32+I32</f>
        <v>73</v>
      </c>
      <c r="N32" s="195"/>
      <c r="O32" s="192">
        <f>G32+K32</f>
        <v>2443</v>
      </c>
      <c r="P32" s="192"/>
      <c r="Q32" s="301"/>
      <c r="R32" s="159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s="12" customFormat="1" ht="16.5" thickBot="1">
      <c r="A33" s="259"/>
      <c r="B33" s="300"/>
      <c r="C33" s="299" t="s">
        <v>56</v>
      </c>
      <c r="D33" s="298"/>
      <c r="E33" s="175">
        <f>E30+E31+E32</f>
        <v>85</v>
      </c>
      <c r="F33" s="173"/>
      <c r="G33" s="173">
        <f>E33*34</f>
        <v>2890</v>
      </c>
      <c r="H33" s="174"/>
      <c r="I33" s="175">
        <f>I30+I31+I32</f>
        <v>85</v>
      </c>
      <c r="J33" s="173"/>
      <c r="K33" s="173">
        <f>I33*33</f>
        <v>2805</v>
      </c>
      <c r="L33" s="174"/>
      <c r="M33" s="297">
        <f>E33+I33</f>
        <v>170</v>
      </c>
      <c r="N33" s="296"/>
      <c r="O33" s="296">
        <f>G33+K33</f>
        <v>5695</v>
      </c>
      <c r="P33" s="296"/>
      <c r="Q33" s="295"/>
      <c r="R33" s="160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22:54" s="11" customFormat="1" ht="15.75"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4" s="12" customFormat="1" ht="15.75" hidden="1">
      <c r="A35"/>
      <c r="B35"/>
      <c r="C35"/>
      <c r="D35"/>
    </row>
    <row r="36" spans="1:17" s="12" customFormat="1" ht="85.5" hidden="1">
      <c r="A36"/>
      <c r="B36"/>
      <c r="C36"/>
      <c r="D36"/>
      <c r="G36" s="20"/>
      <c r="H36" s="20"/>
      <c r="I36" s="20"/>
      <c r="J36" s="20"/>
      <c r="K36" s="20" t="s">
        <v>41</v>
      </c>
      <c r="L36" s="20"/>
      <c r="M36" s="20"/>
      <c r="N36" s="20"/>
      <c r="O36" s="20"/>
      <c r="P36" s="20"/>
      <c r="Q36" s="20"/>
    </row>
    <row r="37" spans="1:4" s="12" customFormat="1" ht="15.75">
      <c r="A37"/>
      <c r="B37"/>
      <c r="C37"/>
      <c r="D37"/>
    </row>
    <row r="38" spans="1:9" s="12" customFormat="1" ht="15.75">
      <c r="A38"/>
      <c r="B38"/>
      <c r="C38" s="26"/>
      <c r="D38" s="26"/>
      <c r="E38" s="143"/>
      <c r="F38" s="143"/>
      <c r="G38" s="143"/>
      <c r="H38" s="143"/>
      <c r="I38" s="143"/>
    </row>
    <row r="39" spans="3:10" ht="30.75" customHeight="1">
      <c r="C39" s="163"/>
      <c r="D39" s="163"/>
      <c r="E39" s="163"/>
      <c r="F39" s="163"/>
      <c r="G39" s="163"/>
      <c r="H39" s="163"/>
      <c r="I39" s="163"/>
      <c r="J39" s="27"/>
    </row>
    <row r="40" spans="3:9" ht="15" customHeight="1">
      <c r="C40" s="163"/>
      <c r="D40" s="163"/>
      <c r="E40" s="163"/>
      <c r="F40" s="163"/>
      <c r="G40" s="163"/>
      <c r="H40" s="26"/>
      <c r="I40" s="26"/>
    </row>
    <row r="41" spans="3:9" ht="15" customHeight="1">
      <c r="C41" s="27"/>
      <c r="D41" s="169"/>
      <c r="E41" s="169"/>
      <c r="F41" s="169"/>
      <c r="G41" s="169"/>
      <c r="H41" s="26"/>
      <c r="I41" s="26"/>
    </row>
    <row r="42" spans="3:10" ht="12.75" customHeight="1">
      <c r="C42" s="26"/>
      <c r="D42" s="169"/>
      <c r="E42" s="169"/>
      <c r="F42" s="169"/>
      <c r="G42" s="169"/>
      <c r="H42" s="39"/>
      <c r="I42" s="39"/>
      <c r="J42" s="39"/>
    </row>
    <row r="43" spans="3:9" ht="12.75">
      <c r="C43" s="38"/>
      <c r="D43" s="38"/>
      <c r="E43" s="38"/>
      <c r="F43" s="26"/>
      <c r="G43" s="26"/>
      <c r="H43" s="26"/>
      <c r="I43" s="26"/>
    </row>
    <row r="44" spans="3:9" ht="12.75">
      <c r="C44" s="38"/>
      <c r="D44" s="38"/>
      <c r="E44" s="38"/>
      <c r="F44" s="26"/>
      <c r="G44" s="26"/>
      <c r="H44" s="26"/>
      <c r="I44" s="26"/>
    </row>
    <row r="45" spans="3:9" ht="12.75">
      <c r="C45" s="38"/>
      <c r="D45" s="38"/>
      <c r="E45" s="38"/>
      <c r="F45" s="26"/>
      <c r="G45" s="26"/>
      <c r="H45" s="26"/>
      <c r="I45" s="26"/>
    </row>
    <row r="46" spans="3:5" ht="12.75">
      <c r="C46" s="38"/>
      <c r="D46" s="38"/>
      <c r="E46" s="38"/>
    </row>
    <row r="47" spans="3:5" ht="12.75">
      <c r="C47" s="26"/>
      <c r="D47" s="26"/>
      <c r="E47" s="26"/>
    </row>
    <row r="48" spans="3:5" ht="45.75" customHeight="1">
      <c r="C48" s="26"/>
      <c r="D48" s="26"/>
      <c r="E48" s="26"/>
    </row>
    <row r="49" spans="3:5" ht="12.75">
      <c r="C49" s="40"/>
      <c r="D49" s="40"/>
      <c r="E49" s="40"/>
    </row>
    <row r="50" spans="3:4" ht="12.75">
      <c r="C50" s="26"/>
      <c r="D50" s="26"/>
    </row>
    <row r="51" spans="3:9" ht="12.75">
      <c r="C51" s="26"/>
      <c r="D51" s="26"/>
      <c r="E51" s="26"/>
      <c r="F51" s="26"/>
      <c r="G51" s="26"/>
      <c r="H51" s="26"/>
      <c r="I51" s="26"/>
    </row>
    <row r="52" spans="3:9" ht="12.75">
      <c r="C52" s="26"/>
      <c r="D52" s="26"/>
      <c r="E52" s="26"/>
      <c r="F52" s="26"/>
      <c r="G52" s="26"/>
      <c r="H52" s="26"/>
      <c r="I52" s="26"/>
    </row>
    <row r="53" spans="3:9" ht="12.75">
      <c r="C53" s="26"/>
      <c r="D53" s="26"/>
      <c r="E53" s="26"/>
      <c r="F53" s="26"/>
      <c r="G53" s="26"/>
      <c r="H53" s="26"/>
      <c r="I53" s="26"/>
    </row>
    <row r="54" spans="8:9" ht="12.75">
      <c r="H54" s="26"/>
      <c r="I54" s="26"/>
    </row>
  </sheetData>
  <sheetProtection selectLockedCells="1" selectUnlockedCells="1"/>
  <mergeCells count="182">
    <mergeCell ref="A5:A26"/>
    <mergeCell ref="A27:A33"/>
    <mergeCell ref="A3:A4"/>
    <mergeCell ref="I11:J11"/>
    <mergeCell ref="I28:J28"/>
    <mergeCell ref="C39:I39"/>
    <mergeCell ref="E31:F31"/>
    <mergeCell ref="G31:H31"/>
    <mergeCell ref="I31:J31"/>
    <mergeCell ref="B27:B33"/>
    <mergeCell ref="C40:G40"/>
    <mergeCell ref="D41:E42"/>
    <mergeCell ref="F41:G42"/>
    <mergeCell ref="G32:H32"/>
    <mergeCell ref="I32:J32"/>
    <mergeCell ref="G33:H33"/>
    <mergeCell ref="I33:J33"/>
    <mergeCell ref="E32:F32"/>
    <mergeCell ref="E33:F33"/>
    <mergeCell ref="M30:N30"/>
    <mergeCell ref="O33:Q33"/>
    <mergeCell ref="K32:L32"/>
    <mergeCell ref="M32:N32"/>
    <mergeCell ref="O32:Q32"/>
    <mergeCell ref="O30:Q30"/>
    <mergeCell ref="O31:Q31"/>
    <mergeCell ref="K31:L31"/>
    <mergeCell ref="M31:N31"/>
    <mergeCell ref="K33:L33"/>
    <mergeCell ref="M33:N33"/>
    <mergeCell ref="M27:N27"/>
    <mergeCell ref="O27:Q27"/>
    <mergeCell ref="E29:F29"/>
    <mergeCell ref="G29:H29"/>
    <mergeCell ref="I29:J29"/>
    <mergeCell ref="K29:L29"/>
    <mergeCell ref="M29:N29"/>
    <mergeCell ref="O29:Q29"/>
    <mergeCell ref="E27:F27"/>
    <mergeCell ref="G27:H27"/>
    <mergeCell ref="I27:J27"/>
    <mergeCell ref="K27:L27"/>
    <mergeCell ref="E30:F30"/>
    <mergeCell ref="G30:H30"/>
    <mergeCell ref="I30:J30"/>
    <mergeCell ref="K30:L30"/>
    <mergeCell ref="I25:J25"/>
    <mergeCell ref="K25:L25"/>
    <mergeCell ref="M25:N25"/>
    <mergeCell ref="O25:Q25"/>
    <mergeCell ref="E26:F26"/>
    <mergeCell ref="G26:H26"/>
    <mergeCell ref="I26:J26"/>
    <mergeCell ref="K26:L26"/>
    <mergeCell ref="M26:N26"/>
    <mergeCell ref="O26:Q26"/>
    <mergeCell ref="O23:Q23"/>
    <mergeCell ref="B24:B26"/>
    <mergeCell ref="E24:F24"/>
    <mergeCell ref="G24:H24"/>
    <mergeCell ref="I24:J24"/>
    <mergeCell ref="K24:L24"/>
    <mergeCell ref="M24:N24"/>
    <mergeCell ref="O24:Q24"/>
    <mergeCell ref="E25:F25"/>
    <mergeCell ref="G25:H25"/>
    <mergeCell ref="E22:F22"/>
    <mergeCell ref="G22:H22"/>
    <mergeCell ref="I22:J22"/>
    <mergeCell ref="K22:L22"/>
    <mergeCell ref="O22:Q22"/>
    <mergeCell ref="E23:F23"/>
    <mergeCell ref="G23:H23"/>
    <mergeCell ref="I23:J23"/>
    <mergeCell ref="K23:L23"/>
    <mergeCell ref="M23:N23"/>
    <mergeCell ref="M20:N20"/>
    <mergeCell ref="O20:Q20"/>
    <mergeCell ref="E21:F21"/>
    <mergeCell ref="G21:H21"/>
    <mergeCell ref="I21:J21"/>
    <mergeCell ref="K21:L21"/>
    <mergeCell ref="M21:N21"/>
    <mergeCell ref="O21:Q21"/>
    <mergeCell ref="O18:Q18"/>
    <mergeCell ref="E19:F19"/>
    <mergeCell ref="G19:H19"/>
    <mergeCell ref="I19:J19"/>
    <mergeCell ref="K19:L19"/>
    <mergeCell ref="M19:N19"/>
    <mergeCell ref="O19:Q19"/>
    <mergeCell ref="B18:B23"/>
    <mergeCell ref="E18:F18"/>
    <mergeCell ref="G18:H18"/>
    <mergeCell ref="I18:J18"/>
    <mergeCell ref="K18:L18"/>
    <mergeCell ref="M18:N18"/>
    <mergeCell ref="E20:F20"/>
    <mergeCell ref="G20:H20"/>
    <mergeCell ref="I20:J20"/>
    <mergeCell ref="K20:L20"/>
    <mergeCell ref="O15:Q15"/>
    <mergeCell ref="G16:H16"/>
    <mergeCell ref="K16:L16"/>
    <mergeCell ref="M16:N16"/>
    <mergeCell ref="O16:Q16"/>
    <mergeCell ref="G17:H17"/>
    <mergeCell ref="K17:L17"/>
    <mergeCell ref="O17:Q17"/>
    <mergeCell ref="O13:Q13"/>
    <mergeCell ref="E14:F14"/>
    <mergeCell ref="G14:H14"/>
    <mergeCell ref="I14:J14"/>
    <mergeCell ref="K14:L14"/>
    <mergeCell ref="M14:N14"/>
    <mergeCell ref="O14:Q14"/>
    <mergeCell ref="B13:B17"/>
    <mergeCell ref="E13:F13"/>
    <mergeCell ref="G13:H13"/>
    <mergeCell ref="I13:J13"/>
    <mergeCell ref="K13:L13"/>
    <mergeCell ref="M13:N13"/>
    <mergeCell ref="G15:H15"/>
    <mergeCell ref="K15:L15"/>
    <mergeCell ref="M15:N15"/>
    <mergeCell ref="O9:Q9"/>
    <mergeCell ref="B11:B12"/>
    <mergeCell ref="G11:H11"/>
    <mergeCell ref="K11:L11"/>
    <mergeCell ref="M11:N11"/>
    <mergeCell ref="O11:Q11"/>
    <mergeCell ref="G12:H12"/>
    <mergeCell ref="K12:L12"/>
    <mergeCell ref="O12:Q12"/>
    <mergeCell ref="B9:B10"/>
    <mergeCell ref="E9:F9"/>
    <mergeCell ref="G9:H9"/>
    <mergeCell ref="I9:J9"/>
    <mergeCell ref="K9:L9"/>
    <mergeCell ref="M9:N9"/>
    <mergeCell ref="K7:L7"/>
    <mergeCell ref="M7:N7"/>
    <mergeCell ref="O7:Q7"/>
    <mergeCell ref="E8:F8"/>
    <mergeCell ref="G8:H8"/>
    <mergeCell ref="I8:J8"/>
    <mergeCell ref="K8:L8"/>
    <mergeCell ref="M8:N8"/>
    <mergeCell ref="O8:Q8"/>
    <mergeCell ref="M5:N5"/>
    <mergeCell ref="O5:Q5"/>
    <mergeCell ref="E6:F6"/>
    <mergeCell ref="G6:H6"/>
    <mergeCell ref="I6:J6"/>
    <mergeCell ref="K6:L6"/>
    <mergeCell ref="M6:N6"/>
    <mergeCell ref="O6:Q6"/>
    <mergeCell ref="B5:B6"/>
    <mergeCell ref="E5:F5"/>
    <mergeCell ref="G5:H5"/>
    <mergeCell ref="I5:J5"/>
    <mergeCell ref="K5:L5"/>
    <mergeCell ref="B7:B8"/>
    <mergeCell ref="E7:F7"/>
    <mergeCell ref="G7:H7"/>
    <mergeCell ref="I7:J7"/>
    <mergeCell ref="E4:F4"/>
    <mergeCell ref="G4:H4"/>
    <mergeCell ref="I4:J4"/>
    <mergeCell ref="K4:L4"/>
    <mergeCell ref="M4:N4"/>
    <mergeCell ref="O4:Q4"/>
    <mergeCell ref="C1:O1"/>
    <mergeCell ref="A2:R2"/>
    <mergeCell ref="U2:W6"/>
    <mergeCell ref="B3:B4"/>
    <mergeCell ref="C3:C4"/>
    <mergeCell ref="D3:D4"/>
    <mergeCell ref="E3:H3"/>
    <mergeCell ref="I3:L3"/>
    <mergeCell ref="M3:Q3"/>
    <mergeCell ref="R3:R4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BB67"/>
  <sheetViews>
    <sheetView zoomScale="80" zoomScaleNormal="80" zoomScalePageLayoutView="0" workbookViewId="0" topLeftCell="B1">
      <selection activeCell="K52" sqref="K52"/>
    </sheetView>
  </sheetViews>
  <sheetFormatPr defaultColWidth="9.140625" defaultRowHeight="12.75"/>
  <cols>
    <col min="2" max="2" width="21.421875" style="0" customWidth="1"/>
    <col min="3" max="3" width="31.8515625" style="0" customWidth="1"/>
    <col min="4" max="4" width="8.8515625" style="0" customWidth="1"/>
    <col min="5" max="15" width="10.7109375" style="0" customWidth="1"/>
    <col min="16" max="16" width="0" style="0" hidden="1" customWidth="1"/>
    <col min="17" max="17" width="10.7109375" style="0" customWidth="1"/>
    <col min="18" max="18" width="25.421875" style="0" customWidth="1"/>
    <col min="19" max="20" width="0" style="0" hidden="1" customWidth="1"/>
  </cols>
  <sheetData>
    <row r="1" spans="1:24" ht="20.25">
      <c r="A1" s="12"/>
      <c r="B1" s="12"/>
      <c r="C1" s="252" t="s">
        <v>26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13"/>
      <c r="Q1" s="13"/>
      <c r="R1" s="13"/>
      <c r="S1" s="13"/>
      <c r="T1" s="13"/>
      <c r="U1" s="13"/>
      <c r="V1" s="13"/>
      <c r="W1" s="13"/>
      <c r="X1" s="13"/>
    </row>
    <row r="2" spans="1:24" ht="20.2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13"/>
      <c r="T2" s="13"/>
      <c r="U2" s="256"/>
      <c r="V2" s="257"/>
      <c r="W2" s="257"/>
      <c r="X2" s="13"/>
    </row>
    <row r="3" spans="1:24" ht="19.5" thickBo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12"/>
      <c r="T3" s="12"/>
      <c r="U3" s="257"/>
      <c r="V3" s="257"/>
      <c r="W3" s="257"/>
      <c r="X3" s="12"/>
    </row>
    <row r="4" spans="1:24" ht="16.5" customHeight="1" thickBot="1">
      <c r="A4" s="14"/>
      <c r="B4" s="258" t="s">
        <v>27</v>
      </c>
      <c r="C4" s="260" t="s">
        <v>19</v>
      </c>
      <c r="D4" s="261" t="s">
        <v>28</v>
      </c>
      <c r="E4" s="426" t="s">
        <v>79</v>
      </c>
      <c r="F4" s="425"/>
      <c r="G4" s="425"/>
      <c r="H4" s="424"/>
      <c r="I4" s="423" t="s">
        <v>78</v>
      </c>
      <c r="J4" s="423"/>
      <c r="K4" s="423"/>
      <c r="L4" s="423"/>
      <c r="M4" s="422" t="s">
        <v>20</v>
      </c>
      <c r="N4" s="422"/>
      <c r="O4" s="422"/>
      <c r="P4" s="422"/>
      <c r="Q4" s="421"/>
      <c r="R4" s="418" t="s">
        <v>29</v>
      </c>
      <c r="S4" s="12"/>
      <c r="T4" s="12"/>
      <c r="U4" s="257"/>
      <c r="V4" s="257"/>
      <c r="W4" s="257"/>
      <c r="X4" s="12"/>
    </row>
    <row r="5" spans="1:24" ht="48" customHeight="1" thickBot="1">
      <c r="A5" s="15"/>
      <c r="B5" s="269"/>
      <c r="C5" s="169"/>
      <c r="D5" s="172"/>
      <c r="E5" s="350" t="s">
        <v>30</v>
      </c>
      <c r="F5" s="340"/>
      <c r="G5" s="340" t="s">
        <v>31</v>
      </c>
      <c r="H5" s="245"/>
      <c r="I5" s="350" t="s">
        <v>30</v>
      </c>
      <c r="J5" s="420"/>
      <c r="K5" s="340" t="s">
        <v>31</v>
      </c>
      <c r="L5" s="245"/>
      <c r="M5" s="350" t="s">
        <v>30</v>
      </c>
      <c r="N5" s="420"/>
      <c r="O5" s="419" t="s">
        <v>31</v>
      </c>
      <c r="P5" s="260"/>
      <c r="Q5" s="418"/>
      <c r="R5" s="180"/>
      <c r="S5" s="12"/>
      <c r="T5" s="12"/>
      <c r="U5" s="257"/>
      <c r="V5" s="257"/>
      <c r="W5" s="257"/>
      <c r="X5" s="12"/>
    </row>
    <row r="6" spans="1:24" ht="48" customHeight="1" thickBot="1">
      <c r="A6" s="15"/>
      <c r="B6" s="259"/>
      <c r="C6" s="417"/>
      <c r="D6" s="416"/>
      <c r="E6" s="128" t="s">
        <v>77</v>
      </c>
      <c r="F6" s="115" t="s">
        <v>75</v>
      </c>
      <c r="G6" s="114" t="s">
        <v>77</v>
      </c>
      <c r="H6" s="414" t="s">
        <v>75</v>
      </c>
      <c r="I6" s="128" t="s">
        <v>77</v>
      </c>
      <c r="J6" s="415" t="s">
        <v>75</v>
      </c>
      <c r="K6" s="114" t="s">
        <v>77</v>
      </c>
      <c r="L6" s="414" t="s">
        <v>75</v>
      </c>
      <c r="M6" s="128" t="s">
        <v>77</v>
      </c>
      <c r="N6" s="415" t="s">
        <v>75</v>
      </c>
      <c r="O6" s="114" t="s">
        <v>77</v>
      </c>
      <c r="P6" s="415" t="s">
        <v>76</v>
      </c>
      <c r="Q6" s="414" t="s">
        <v>75</v>
      </c>
      <c r="R6" s="413"/>
      <c r="S6" s="12"/>
      <c r="T6" s="12"/>
      <c r="U6" s="257"/>
      <c r="V6" s="257"/>
      <c r="W6" s="257"/>
      <c r="X6" s="12"/>
    </row>
    <row r="7" spans="1:24" ht="15" customHeight="1" thickBot="1">
      <c r="A7" s="283" t="s">
        <v>21</v>
      </c>
      <c r="B7" s="412" t="s">
        <v>22</v>
      </c>
      <c r="C7" s="23" t="s">
        <v>0</v>
      </c>
      <c r="D7" s="52"/>
      <c r="E7" s="249">
        <v>1</v>
      </c>
      <c r="F7" s="250"/>
      <c r="G7" s="209">
        <f>E7*34</f>
        <v>34</v>
      </c>
      <c r="H7" s="251"/>
      <c r="I7" s="411">
        <v>1</v>
      </c>
      <c r="J7" s="410"/>
      <c r="K7" s="255">
        <v>33</v>
      </c>
      <c r="L7" s="185"/>
      <c r="M7" s="234">
        <f>E7+I7</f>
        <v>2</v>
      </c>
      <c r="N7" s="235"/>
      <c r="O7" s="286">
        <f>G7+K7</f>
        <v>67</v>
      </c>
      <c r="P7" s="286"/>
      <c r="Q7" s="307"/>
      <c r="R7" s="396" t="s">
        <v>74</v>
      </c>
      <c r="S7" s="12"/>
      <c r="T7" s="12"/>
      <c r="U7" s="257"/>
      <c r="V7" s="257"/>
      <c r="W7" s="257"/>
      <c r="X7" s="12"/>
    </row>
    <row r="8" spans="1:24" ht="15" customHeight="1" thickBot="1">
      <c r="A8" s="283"/>
      <c r="B8" s="284"/>
      <c r="C8" s="21" t="s">
        <v>1</v>
      </c>
      <c r="D8" s="52"/>
      <c r="E8" s="214">
        <v>3</v>
      </c>
      <c r="F8" s="215"/>
      <c r="G8" s="165">
        <f>E8*34</f>
        <v>102</v>
      </c>
      <c r="H8" s="166"/>
      <c r="I8" s="214">
        <v>3</v>
      </c>
      <c r="J8" s="409"/>
      <c r="K8" s="237">
        <f>I8*33</f>
        <v>99</v>
      </c>
      <c r="L8" s="306"/>
      <c r="M8" s="229">
        <f>E8+I8</f>
        <v>6</v>
      </c>
      <c r="N8" s="190"/>
      <c r="O8" s="182">
        <f>G8+K8</f>
        <v>201</v>
      </c>
      <c r="P8" s="182"/>
      <c r="Q8" s="329"/>
      <c r="R8" s="42" t="s">
        <v>57</v>
      </c>
      <c r="S8" s="12"/>
      <c r="T8" s="12"/>
      <c r="U8" s="12"/>
      <c r="V8" s="12"/>
      <c r="W8" s="12"/>
      <c r="X8" s="12"/>
    </row>
    <row r="9" spans="1:24" ht="15" customHeight="1" thickBot="1">
      <c r="A9" s="283"/>
      <c r="B9" s="285" t="s">
        <v>47</v>
      </c>
      <c r="C9" s="17" t="s">
        <v>48</v>
      </c>
      <c r="D9" s="52"/>
      <c r="E9" s="214">
        <v>1</v>
      </c>
      <c r="F9" s="215"/>
      <c r="G9" s="165">
        <f>E9*34</f>
        <v>34</v>
      </c>
      <c r="H9" s="166"/>
      <c r="I9" s="367">
        <v>1</v>
      </c>
      <c r="J9" s="408"/>
      <c r="K9" s="237"/>
      <c r="L9" s="306"/>
      <c r="M9" s="164"/>
      <c r="N9" s="165"/>
      <c r="O9" s="165"/>
      <c r="P9" s="165"/>
      <c r="Q9" s="166"/>
      <c r="R9" s="396"/>
      <c r="S9" s="12"/>
      <c r="T9" s="12"/>
      <c r="U9" s="12"/>
      <c r="V9" s="12"/>
      <c r="W9" s="12"/>
      <c r="X9" s="12"/>
    </row>
    <row r="10" spans="1:24" ht="15" customHeight="1" thickBot="1">
      <c r="A10" s="283"/>
      <c r="B10" s="285"/>
      <c r="C10" s="17" t="s">
        <v>49</v>
      </c>
      <c r="D10" s="52"/>
      <c r="E10" s="214"/>
      <c r="F10" s="215"/>
      <c r="G10" s="165"/>
      <c r="H10" s="166"/>
      <c r="I10" s="367"/>
      <c r="J10" s="408"/>
      <c r="K10" s="237"/>
      <c r="L10" s="306"/>
      <c r="M10" s="164"/>
      <c r="N10" s="165"/>
      <c r="O10" s="165"/>
      <c r="P10" s="165"/>
      <c r="Q10" s="166"/>
      <c r="R10" s="407"/>
      <c r="S10" s="12"/>
      <c r="T10" s="12"/>
      <c r="U10" s="12"/>
      <c r="V10" s="12"/>
      <c r="W10" s="12"/>
      <c r="X10" s="12"/>
    </row>
    <row r="11" spans="1:24" ht="48" thickBot="1">
      <c r="A11" s="283"/>
      <c r="B11" s="406" t="s">
        <v>23</v>
      </c>
      <c r="C11" s="24" t="s">
        <v>59</v>
      </c>
      <c r="D11" s="398" t="s">
        <v>32</v>
      </c>
      <c r="E11" s="131">
        <v>6</v>
      </c>
      <c r="F11" s="153">
        <v>6</v>
      </c>
      <c r="G11" s="220">
        <f>E11*34</f>
        <v>204</v>
      </c>
      <c r="H11" s="221"/>
      <c r="I11" s="131">
        <v>6</v>
      </c>
      <c r="J11" s="405">
        <v>6</v>
      </c>
      <c r="K11" s="403">
        <f>I11*33</f>
        <v>198</v>
      </c>
      <c r="L11" s="404"/>
      <c r="M11" s="337">
        <f>E11+I11</f>
        <v>12</v>
      </c>
      <c r="N11" s="403"/>
      <c r="O11" s="220">
        <f>G11+K11</f>
        <v>402</v>
      </c>
      <c r="P11" s="220"/>
      <c r="Q11" s="221"/>
      <c r="R11" s="402" t="s">
        <v>74</v>
      </c>
      <c r="S11" s="12"/>
      <c r="T11" s="12"/>
      <c r="U11" s="12"/>
      <c r="V11" s="12"/>
      <c r="W11" s="12"/>
      <c r="X11" s="12"/>
    </row>
    <row r="12" spans="1:24" ht="15" customHeight="1" thickBot="1">
      <c r="A12" s="283"/>
      <c r="B12" s="401"/>
      <c r="C12" s="21" t="s">
        <v>24</v>
      </c>
      <c r="D12" s="52"/>
      <c r="E12" s="145">
        <v>1</v>
      </c>
      <c r="F12" s="151">
        <v>4</v>
      </c>
      <c r="G12" s="29">
        <f>E12*34</f>
        <v>34</v>
      </c>
      <c r="H12" s="152">
        <v>136</v>
      </c>
      <c r="I12" s="22">
        <v>1</v>
      </c>
      <c r="J12" s="25">
        <v>4</v>
      </c>
      <c r="K12" s="29">
        <f>I12*33</f>
        <v>33</v>
      </c>
      <c r="L12" s="152">
        <v>132</v>
      </c>
      <c r="M12" s="149">
        <f>E12+I12</f>
        <v>2</v>
      </c>
      <c r="N12" s="397">
        <v>8</v>
      </c>
      <c r="O12" s="41">
        <f>G12+K12</f>
        <v>67</v>
      </c>
      <c r="P12" s="41"/>
      <c r="Q12" s="336">
        <v>280</v>
      </c>
      <c r="R12" s="42" t="s">
        <v>57</v>
      </c>
      <c r="S12" s="12"/>
      <c r="T12" s="12"/>
      <c r="U12" s="12"/>
      <c r="V12" s="12"/>
      <c r="W12" s="12"/>
      <c r="X12" s="12"/>
    </row>
    <row r="13" spans="1:24" ht="15" customHeight="1" thickBot="1">
      <c r="A13" s="283"/>
      <c r="B13" s="399" t="s">
        <v>33</v>
      </c>
      <c r="C13" s="21" t="s">
        <v>44</v>
      </c>
      <c r="D13" s="52"/>
      <c r="E13" s="145">
        <v>3</v>
      </c>
      <c r="F13" s="146">
        <v>3</v>
      </c>
      <c r="G13" s="165">
        <f>E13*34</f>
        <v>102</v>
      </c>
      <c r="H13" s="166"/>
      <c r="I13" s="22">
        <v>3</v>
      </c>
      <c r="J13" s="32">
        <v>3</v>
      </c>
      <c r="K13" s="237">
        <f>I13*33</f>
        <v>99</v>
      </c>
      <c r="L13" s="306"/>
      <c r="M13" s="234">
        <f>E13+I13</f>
        <v>6</v>
      </c>
      <c r="N13" s="235"/>
      <c r="O13" s="182">
        <f>G13+K13</f>
        <v>201</v>
      </c>
      <c r="P13" s="182"/>
      <c r="Q13" s="329"/>
      <c r="R13" s="42" t="s">
        <v>57</v>
      </c>
      <c r="S13" s="12"/>
      <c r="T13" s="12"/>
      <c r="U13" s="12"/>
      <c r="V13" s="12"/>
      <c r="W13" s="12"/>
      <c r="X13" s="12"/>
    </row>
    <row r="14" spans="1:24" ht="15" customHeight="1" thickBot="1">
      <c r="A14" s="283"/>
      <c r="B14" s="393"/>
      <c r="C14" s="17" t="s">
        <v>50</v>
      </c>
      <c r="D14" s="52"/>
      <c r="E14" s="145"/>
      <c r="F14" s="146"/>
      <c r="G14" s="165"/>
      <c r="H14" s="166"/>
      <c r="I14" s="400"/>
      <c r="J14" s="32"/>
      <c r="K14" s="165"/>
      <c r="L14" s="166"/>
      <c r="M14" s="59"/>
      <c r="N14" s="33"/>
      <c r="O14" s="182"/>
      <c r="P14" s="182"/>
      <c r="Q14" s="329"/>
      <c r="R14" s="396"/>
      <c r="S14" s="12"/>
      <c r="T14" s="12"/>
      <c r="U14" s="12"/>
      <c r="V14" s="12"/>
      <c r="W14" s="12"/>
      <c r="X14" s="12"/>
    </row>
    <row r="15" spans="1:54" s="12" customFormat="1" ht="15" customHeight="1" thickBot="1">
      <c r="A15" s="283"/>
      <c r="B15" s="399" t="s">
        <v>34</v>
      </c>
      <c r="C15" s="24" t="s">
        <v>16</v>
      </c>
      <c r="D15" s="398" t="s">
        <v>32</v>
      </c>
      <c r="E15" s="131">
        <v>5</v>
      </c>
      <c r="F15" s="153">
        <v>3</v>
      </c>
      <c r="G15" s="151">
        <f>E15*34</f>
        <v>170</v>
      </c>
      <c r="H15" s="152">
        <f>F15*34</f>
        <v>102</v>
      </c>
      <c r="I15" s="131">
        <v>5</v>
      </c>
      <c r="J15" s="158">
        <v>3</v>
      </c>
      <c r="K15" s="151">
        <f>I15*33</f>
        <v>165</v>
      </c>
      <c r="L15" s="152">
        <f>J15*33</f>
        <v>99</v>
      </c>
      <c r="M15" s="155">
        <f>E15+I15</f>
        <v>10</v>
      </c>
      <c r="N15" s="397">
        <f>F15+J15</f>
        <v>6</v>
      </c>
      <c r="O15" s="156">
        <f>G15+K15</f>
        <v>335</v>
      </c>
      <c r="P15" s="156"/>
      <c r="Q15" s="336">
        <f>H15+L15</f>
        <v>201</v>
      </c>
      <c r="R15" s="396" t="s">
        <v>74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s="12" customFormat="1" ht="15" customHeight="1" thickBot="1">
      <c r="A16" s="283"/>
      <c r="B16" s="199"/>
      <c r="C16" s="17" t="s">
        <v>18</v>
      </c>
      <c r="D16" s="52"/>
      <c r="E16" s="214">
        <v>1</v>
      </c>
      <c r="F16" s="215"/>
      <c r="G16" s="165">
        <f>E16*34</f>
        <v>34</v>
      </c>
      <c r="H16" s="166"/>
      <c r="I16" s="395"/>
      <c r="J16" s="230"/>
      <c r="K16" s="237">
        <f>I16*33</f>
        <v>0</v>
      </c>
      <c r="L16" s="306"/>
      <c r="M16" s="164">
        <f>E16+I16</f>
        <v>1</v>
      </c>
      <c r="N16" s="237"/>
      <c r="O16" s="182">
        <f>G16+K16</f>
        <v>34</v>
      </c>
      <c r="P16" s="182"/>
      <c r="Q16" s="329"/>
      <c r="R16" s="42" t="s">
        <v>57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s="12" customFormat="1" ht="15" customHeight="1" thickBot="1">
      <c r="A17" s="283"/>
      <c r="B17" s="199"/>
      <c r="C17" s="17" t="s">
        <v>5</v>
      </c>
      <c r="D17" s="52"/>
      <c r="E17" s="214">
        <v>1</v>
      </c>
      <c r="F17" s="215"/>
      <c r="G17" s="165">
        <f>E17*34</f>
        <v>34</v>
      </c>
      <c r="H17" s="166"/>
      <c r="I17" s="392">
        <v>1</v>
      </c>
      <c r="J17" s="230"/>
      <c r="K17" s="237">
        <f>I17*33</f>
        <v>33</v>
      </c>
      <c r="L17" s="306"/>
      <c r="M17" s="164">
        <f>E17+I17</f>
        <v>2</v>
      </c>
      <c r="N17" s="237"/>
      <c r="O17" s="182">
        <f>G17+K17</f>
        <v>67</v>
      </c>
      <c r="P17" s="182"/>
      <c r="Q17" s="329"/>
      <c r="R17" s="42" t="s">
        <v>57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s="12" customFormat="1" ht="15" customHeight="1" thickBot="1">
      <c r="A18" s="283"/>
      <c r="B18" s="199"/>
      <c r="C18" s="17" t="s">
        <v>6</v>
      </c>
      <c r="D18" s="52"/>
      <c r="E18" s="214">
        <v>1</v>
      </c>
      <c r="F18" s="215"/>
      <c r="G18" s="165">
        <f>E18*34</f>
        <v>34</v>
      </c>
      <c r="H18" s="166"/>
      <c r="I18" s="392">
        <v>1</v>
      </c>
      <c r="J18" s="230"/>
      <c r="K18" s="237">
        <f>I18*33</f>
        <v>33</v>
      </c>
      <c r="L18" s="306"/>
      <c r="M18" s="394">
        <f>E18+I18</f>
        <v>2</v>
      </c>
      <c r="N18" s="236"/>
      <c r="O18" s="182">
        <f>G18+K18</f>
        <v>67</v>
      </c>
      <c r="P18" s="182"/>
      <c r="Q18" s="329"/>
      <c r="R18" s="42" t="s">
        <v>57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s="12" customFormat="1" ht="15" customHeight="1" thickBot="1">
      <c r="A19" s="283"/>
      <c r="B19" s="393"/>
      <c r="C19" s="17" t="s">
        <v>51</v>
      </c>
      <c r="D19" s="52"/>
      <c r="E19" s="145"/>
      <c r="F19" s="146"/>
      <c r="G19" s="165">
        <f>E19*34</f>
        <v>0</v>
      </c>
      <c r="H19" s="166"/>
      <c r="I19" s="52"/>
      <c r="J19" s="150"/>
      <c r="K19" s="237">
        <f>I19*33</f>
        <v>0</v>
      </c>
      <c r="L19" s="306"/>
      <c r="M19" s="149"/>
      <c r="N19" s="16"/>
      <c r="O19" s="182"/>
      <c r="P19" s="182"/>
      <c r="Q19" s="329"/>
      <c r="R19" s="42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s="12" customFormat="1" ht="15" customHeight="1" thickBot="1">
      <c r="A20" s="283"/>
      <c r="B20" s="388" t="s">
        <v>35</v>
      </c>
      <c r="C20" s="21" t="s">
        <v>2</v>
      </c>
      <c r="D20" s="52"/>
      <c r="E20" s="214">
        <v>2</v>
      </c>
      <c r="F20" s="215"/>
      <c r="G20" s="165">
        <f>E20*34</f>
        <v>68</v>
      </c>
      <c r="H20" s="166"/>
      <c r="I20" s="392">
        <v>2</v>
      </c>
      <c r="J20" s="230"/>
      <c r="K20" s="237">
        <f>I20*33</f>
        <v>66</v>
      </c>
      <c r="L20" s="306"/>
      <c r="M20" s="380">
        <f>E20+I20</f>
        <v>4</v>
      </c>
      <c r="N20" s="181"/>
      <c r="O20" s="182">
        <f>G20+K20</f>
        <v>134</v>
      </c>
      <c r="P20" s="182"/>
      <c r="Q20" s="329"/>
      <c r="R20" s="42" t="s">
        <v>57</v>
      </c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s="12" customFormat="1" ht="15" customHeight="1" thickBot="1">
      <c r="A21" s="283"/>
      <c r="B21" s="388"/>
      <c r="C21" s="30" t="s">
        <v>15</v>
      </c>
      <c r="D21" s="52"/>
      <c r="E21" s="214">
        <v>2</v>
      </c>
      <c r="F21" s="215"/>
      <c r="G21" s="165">
        <f>E21*34</f>
        <v>68</v>
      </c>
      <c r="H21" s="166"/>
      <c r="I21" s="391">
        <v>2</v>
      </c>
      <c r="J21" s="390"/>
      <c r="K21" s="237">
        <f>I21*33</f>
        <v>66</v>
      </c>
      <c r="L21" s="306"/>
      <c r="M21" s="380">
        <f>E21+I21</f>
        <v>4</v>
      </c>
      <c r="N21" s="181"/>
      <c r="O21" s="182">
        <f>G21+K21</f>
        <v>134</v>
      </c>
      <c r="P21" s="182"/>
      <c r="Q21" s="329"/>
      <c r="R21" s="42" t="s">
        <v>57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s="12" customFormat="1" ht="15" customHeight="1" thickBot="1">
      <c r="A22" s="283"/>
      <c r="B22" s="388"/>
      <c r="C22" s="389" t="s">
        <v>52</v>
      </c>
      <c r="D22" s="386"/>
      <c r="E22" s="164"/>
      <c r="F22" s="165"/>
      <c r="G22" s="165">
        <f>E22*34</f>
        <v>0</v>
      </c>
      <c r="H22" s="166"/>
      <c r="I22" s="164"/>
      <c r="J22" s="237"/>
      <c r="K22" s="237">
        <f>I22*33</f>
        <v>0</v>
      </c>
      <c r="L22" s="306"/>
      <c r="M22" s="380">
        <f>E22+I22</f>
        <v>0</v>
      </c>
      <c r="N22" s="181"/>
      <c r="O22" s="182">
        <f>G22+K22</f>
        <v>0</v>
      </c>
      <c r="P22" s="182"/>
      <c r="Q22" s="329"/>
      <c r="R22" s="42" t="s">
        <v>57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s="12" customFormat="1" ht="15" customHeight="1" thickBot="1">
      <c r="A23" s="283"/>
      <c r="B23" s="388"/>
      <c r="C23" s="389" t="s">
        <v>70</v>
      </c>
      <c r="D23" s="386"/>
      <c r="E23" s="164"/>
      <c r="F23" s="165"/>
      <c r="G23" s="165">
        <f>E23*34</f>
        <v>0</v>
      </c>
      <c r="H23" s="166"/>
      <c r="I23" s="216"/>
      <c r="J23" s="217"/>
      <c r="K23" s="237">
        <f>I23*33</f>
        <v>0</v>
      </c>
      <c r="L23" s="306"/>
      <c r="M23" s="380"/>
      <c r="N23" s="181"/>
      <c r="O23" s="182"/>
      <c r="P23" s="182"/>
      <c r="Q23" s="329"/>
      <c r="R23" s="42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s="12" customFormat="1" ht="15" customHeight="1" thickBot="1">
      <c r="A24" s="283"/>
      <c r="B24" s="388"/>
      <c r="C24" s="389" t="s">
        <v>53</v>
      </c>
      <c r="D24" s="386"/>
      <c r="E24" s="164"/>
      <c r="F24" s="165"/>
      <c r="G24" s="165">
        <f>E24*34</f>
        <v>0</v>
      </c>
      <c r="H24" s="166"/>
      <c r="I24" s="216"/>
      <c r="J24" s="217"/>
      <c r="K24" s="237">
        <f>I24*33</f>
        <v>0</v>
      </c>
      <c r="L24" s="306"/>
      <c r="M24" s="149"/>
      <c r="N24" s="16"/>
      <c r="O24" s="182"/>
      <c r="P24" s="182"/>
      <c r="Q24" s="329"/>
      <c r="R24" s="42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s="12" customFormat="1" ht="15" customHeight="1" thickBot="1">
      <c r="A25" s="283"/>
      <c r="B25" s="388"/>
      <c r="C25" s="384" t="s">
        <v>14</v>
      </c>
      <c r="D25" s="386"/>
      <c r="E25" s="164"/>
      <c r="F25" s="165"/>
      <c r="G25" s="165">
        <f>E25*34</f>
        <v>0</v>
      </c>
      <c r="H25" s="166"/>
      <c r="I25" s="216"/>
      <c r="J25" s="217"/>
      <c r="K25" s="237">
        <f>I25*33</f>
        <v>0</v>
      </c>
      <c r="L25" s="306"/>
      <c r="M25" s="380">
        <f>E25+I25</f>
        <v>0</v>
      </c>
      <c r="N25" s="181"/>
      <c r="O25" s="182">
        <f>G25+K25</f>
        <v>0</v>
      </c>
      <c r="P25" s="182"/>
      <c r="Q25" s="329"/>
      <c r="R25" s="42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s="12" customFormat="1" ht="18" customHeight="1" thickBot="1">
      <c r="A26" s="283"/>
      <c r="B26" s="387" t="s">
        <v>36</v>
      </c>
      <c r="C26" s="384" t="s">
        <v>3</v>
      </c>
      <c r="D26" s="386"/>
      <c r="E26" s="164">
        <v>3</v>
      </c>
      <c r="F26" s="165"/>
      <c r="G26" s="165">
        <f>E26*34</f>
        <v>102</v>
      </c>
      <c r="H26" s="166"/>
      <c r="I26" s="164">
        <v>3</v>
      </c>
      <c r="J26" s="165"/>
      <c r="K26" s="237">
        <f>I26*33</f>
        <v>99</v>
      </c>
      <c r="L26" s="306"/>
      <c r="M26" s="380">
        <f>E26+I26</f>
        <v>6</v>
      </c>
      <c r="N26" s="181"/>
      <c r="O26" s="182">
        <f>G26+K26</f>
        <v>201</v>
      </c>
      <c r="P26" s="182"/>
      <c r="Q26" s="329"/>
      <c r="R26" s="42" t="s">
        <v>57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s="12" customFormat="1" ht="17.25" customHeight="1" thickBot="1">
      <c r="A27" s="283"/>
      <c r="B27" s="385"/>
      <c r="C27" s="384" t="s">
        <v>54</v>
      </c>
      <c r="D27" s="383"/>
      <c r="E27" s="164"/>
      <c r="F27" s="165"/>
      <c r="G27" s="165">
        <f>E27*34</f>
        <v>0</v>
      </c>
      <c r="H27" s="166"/>
      <c r="I27" s="164"/>
      <c r="J27" s="165"/>
      <c r="K27" s="237">
        <f>I27*33</f>
        <v>0</v>
      </c>
      <c r="L27" s="306"/>
      <c r="M27" s="380">
        <f>E27+I27</f>
        <v>0</v>
      </c>
      <c r="N27" s="181"/>
      <c r="O27" s="182">
        <f>G27+K27</f>
        <v>0</v>
      </c>
      <c r="P27" s="182"/>
      <c r="Q27" s="329"/>
      <c r="R27" s="42" t="s">
        <v>57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s="12" customFormat="1" ht="44.25" customHeight="1">
      <c r="A28" s="112"/>
      <c r="B28" s="382"/>
      <c r="C28" s="381" t="s">
        <v>17</v>
      </c>
      <c r="D28" s="148"/>
      <c r="E28" s="164">
        <v>1</v>
      </c>
      <c r="F28" s="165"/>
      <c r="G28" s="165">
        <f>E28*34</f>
        <v>34</v>
      </c>
      <c r="H28" s="166"/>
      <c r="I28" s="164">
        <v>1</v>
      </c>
      <c r="J28" s="237"/>
      <c r="K28" s="237">
        <f>I28*33</f>
        <v>33</v>
      </c>
      <c r="L28" s="306"/>
      <c r="M28" s="380">
        <f>E28+I28</f>
        <v>2</v>
      </c>
      <c r="N28" s="181"/>
      <c r="O28" s="182">
        <f>G28+K28</f>
        <v>67</v>
      </c>
      <c r="P28" s="182"/>
      <c r="Q28" s="329"/>
      <c r="R28" s="42" t="s">
        <v>57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s="12" customFormat="1" ht="31.5">
      <c r="A29" s="289"/>
      <c r="B29" s="379"/>
      <c r="C29" s="18" t="s">
        <v>38</v>
      </c>
      <c r="D29" s="148"/>
      <c r="E29" s="164"/>
      <c r="F29" s="165"/>
      <c r="G29" s="165">
        <f>E29*35</f>
        <v>0</v>
      </c>
      <c r="H29" s="166"/>
      <c r="I29" s="198"/>
      <c r="J29" s="365"/>
      <c r="K29" s="237">
        <f>I29*33</f>
        <v>0</v>
      </c>
      <c r="L29" s="306"/>
      <c r="M29" s="229">
        <f>E29+I29</f>
        <v>0</v>
      </c>
      <c r="N29" s="190"/>
      <c r="O29" s="182">
        <f>G29+K29</f>
        <v>0</v>
      </c>
      <c r="P29" s="182"/>
      <c r="Q29" s="329"/>
      <c r="R29" s="42" t="s">
        <v>57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s="12" customFormat="1" ht="47.25">
      <c r="A30" s="289"/>
      <c r="B30" s="199"/>
      <c r="C30" s="24" t="s">
        <v>46</v>
      </c>
      <c r="D30" s="31"/>
      <c r="E30" s="104">
        <v>2</v>
      </c>
      <c r="F30" s="29">
        <v>2</v>
      </c>
      <c r="G30" s="29">
        <v>68</v>
      </c>
      <c r="H30" s="69">
        <f>F30*34</f>
        <v>68</v>
      </c>
      <c r="I30" s="104">
        <v>2</v>
      </c>
      <c r="J30" s="29">
        <v>2</v>
      </c>
      <c r="K30" s="29">
        <f>I30*33</f>
        <v>66</v>
      </c>
      <c r="L30" s="69">
        <f>J30*33</f>
        <v>66</v>
      </c>
      <c r="M30" s="104">
        <f>E30+I30</f>
        <v>4</v>
      </c>
      <c r="N30" s="29">
        <f>F30+J30</f>
        <v>4</v>
      </c>
      <c r="O30" s="41">
        <f>G30+K30</f>
        <v>134</v>
      </c>
      <c r="P30" s="41"/>
      <c r="Q30" s="117">
        <f>H30+L30</f>
        <v>134</v>
      </c>
      <c r="R30" s="42" t="s">
        <v>58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s="12" customFormat="1" ht="36.75" customHeight="1">
      <c r="A31" s="289"/>
      <c r="B31" s="199"/>
      <c r="C31" s="17" t="s">
        <v>45</v>
      </c>
      <c r="D31" s="149"/>
      <c r="E31" s="104">
        <v>1</v>
      </c>
      <c r="F31" s="29">
        <v>1</v>
      </c>
      <c r="G31" s="29">
        <f>E31*34</f>
        <v>34</v>
      </c>
      <c r="H31" s="69">
        <f>F31*34</f>
        <v>34</v>
      </c>
      <c r="I31" s="109">
        <v>1</v>
      </c>
      <c r="J31" s="144">
        <v>1</v>
      </c>
      <c r="K31" s="29">
        <f>I31*33</f>
        <v>33</v>
      </c>
      <c r="L31" s="69">
        <f>J31*33</f>
        <v>33</v>
      </c>
      <c r="M31" s="104">
        <v>2</v>
      </c>
      <c r="N31" s="144">
        <v>2</v>
      </c>
      <c r="O31" s="41">
        <f>G31+K31</f>
        <v>67</v>
      </c>
      <c r="P31" s="41"/>
      <c r="Q31" s="117">
        <v>69</v>
      </c>
      <c r="R31" s="42" t="s">
        <v>57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s="12" customFormat="1" ht="36.75" customHeight="1">
      <c r="A32" s="289"/>
      <c r="B32" s="199"/>
      <c r="C32" s="17" t="s">
        <v>16</v>
      </c>
      <c r="D32" s="149"/>
      <c r="E32" s="104">
        <v>1</v>
      </c>
      <c r="F32" s="29"/>
      <c r="G32" s="29">
        <f>E32*34</f>
        <v>34</v>
      </c>
      <c r="H32" s="69"/>
      <c r="I32" s="104">
        <v>1</v>
      </c>
      <c r="J32" s="31"/>
      <c r="K32" s="29">
        <f>I32*33</f>
        <v>33</v>
      </c>
      <c r="L32" s="378"/>
      <c r="M32" s="104">
        <v>2</v>
      </c>
      <c r="N32" s="29"/>
      <c r="O32" s="41">
        <f>G32+K32</f>
        <v>67</v>
      </c>
      <c r="P32" s="143"/>
      <c r="Q32" s="377"/>
      <c r="R32" s="42" t="s">
        <v>58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s="12" customFormat="1" ht="16.5" thickBot="1">
      <c r="A33" s="289"/>
      <c r="B33" s="199"/>
      <c r="C33" s="27" t="s">
        <v>55</v>
      </c>
      <c r="D33" s="59" t="s">
        <v>37</v>
      </c>
      <c r="E33" s="167">
        <v>1</v>
      </c>
      <c r="F33" s="168"/>
      <c r="G33" s="168">
        <f>E33*34</f>
        <v>34</v>
      </c>
      <c r="H33" s="197"/>
      <c r="I33" s="376">
        <v>1</v>
      </c>
      <c r="J33" s="325"/>
      <c r="K33" s="364">
        <f>I33*33</f>
        <v>33</v>
      </c>
      <c r="L33" s="300"/>
      <c r="M33" s="157">
        <f>E33+I33</f>
        <v>2</v>
      </c>
      <c r="N33" s="141"/>
      <c r="O33" s="324">
        <f>G33+K33</f>
        <v>67</v>
      </c>
      <c r="P33" s="324"/>
      <c r="Q33" s="323"/>
      <c r="R33" s="43" t="s">
        <v>58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s="12" customFormat="1" ht="18.75" customHeight="1" thickBot="1">
      <c r="A34" s="113"/>
      <c r="B34" s="199"/>
      <c r="C34" s="78" t="s">
        <v>25</v>
      </c>
      <c r="D34" s="78"/>
      <c r="E34" s="375">
        <f>SUM(E7:E33)</f>
        <v>36</v>
      </c>
      <c r="F34" s="374"/>
      <c r="G34" s="373">
        <f>E34*34</f>
        <v>1224</v>
      </c>
      <c r="H34" s="373"/>
      <c r="I34" s="204">
        <f>SUM(I7:I33)</f>
        <v>35</v>
      </c>
      <c r="J34" s="204"/>
      <c r="K34" s="205">
        <f>I34*33</f>
        <v>1155</v>
      </c>
      <c r="L34" s="372"/>
      <c r="M34" s="205">
        <v>74</v>
      </c>
      <c r="N34" s="372"/>
      <c r="O34" s="204">
        <f>G34+K34</f>
        <v>2379</v>
      </c>
      <c r="P34" s="204"/>
      <c r="Q34" s="207"/>
      <c r="R34" s="371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s="12" customFormat="1" ht="15" customHeight="1">
      <c r="A35" s="289"/>
      <c r="B35" s="199"/>
      <c r="C35" s="77" t="s">
        <v>40</v>
      </c>
      <c r="D35" s="35"/>
      <c r="E35" s="208">
        <v>19</v>
      </c>
      <c r="F35" s="251"/>
      <c r="G35" s="184">
        <f>E35*34</f>
        <v>646</v>
      </c>
      <c r="H35" s="254"/>
      <c r="I35" s="255">
        <v>19</v>
      </c>
      <c r="J35" s="185"/>
      <c r="K35" s="184">
        <f>I35*33</f>
        <v>627</v>
      </c>
      <c r="L35" s="254"/>
      <c r="M35" s="370">
        <f>E35+I35</f>
        <v>38</v>
      </c>
      <c r="N35" s="235"/>
      <c r="O35" s="286">
        <f>G35+K35</f>
        <v>1273</v>
      </c>
      <c r="P35" s="286"/>
      <c r="Q35" s="307"/>
      <c r="R35" s="369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s="12" customFormat="1" ht="48" thickBot="1">
      <c r="A36" s="289"/>
      <c r="B36" s="199"/>
      <c r="C36" s="368" t="s">
        <v>39</v>
      </c>
      <c r="D36" s="149" t="s">
        <v>37</v>
      </c>
      <c r="E36" s="367">
        <v>30</v>
      </c>
      <c r="F36" s="366"/>
      <c r="G36" s="365">
        <f>E36*35</f>
        <v>1050</v>
      </c>
      <c r="H36" s="302"/>
      <c r="I36" s="364">
        <v>31</v>
      </c>
      <c r="J36" s="300"/>
      <c r="K36" s="170">
        <f>I36*33</f>
        <v>1023</v>
      </c>
      <c r="L36" s="302"/>
      <c r="M36" s="363">
        <f>E36+I36</f>
        <v>61</v>
      </c>
      <c r="N36" s="181"/>
      <c r="O36" s="182">
        <f>G36+K36</f>
        <v>2073</v>
      </c>
      <c r="P36" s="182"/>
      <c r="Q36" s="329"/>
      <c r="R36" s="362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s="12" customFormat="1" ht="16.5" thickBot="1">
      <c r="A37" s="289"/>
      <c r="B37" s="200"/>
      <c r="C37" s="361" t="s">
        <v>56</v>
      </c>
      <c r="D37" s="34"/>
      <c r="E37" s="360">
        <f>E34+E35+E36</f>
        <v>85</v>
      </c>
      <c r="F37" s="359"/>
      <c r="G37" s="358">
        <f>G34+G35+G36</f>
        <v>2920</v>
      </c>
      <c r="H37" s="357"/>
      <c r="I37" s="357">
        <f>I34+I35+I36</f>
        <v>85</v>
      </c>
      <c r="J37" s="357"/>
      <c r="K37" s="357">
        <f>K34+K35+K36</f>
        <v>2805</v>
      </c>
      <c r="L37" s="357"/>
      <c r="M37" s="189">
        <f>E37+I37</f>
        <v>170</v>
      </c>
      <c r="N37" s="189"/>
      <c r="O37" s="177">
        <f>O34+O35+O36</f>
        <v>5725</v>
      </c>
      <c r="P37" s="178"/>
      <c r="Q37" s="356"/>
      <c r="R37" s="355"/>
      <c r="S37" s="12">
        <v>921.5</v>
      </c>
      <c r="T37" s="12" t="e">
        <f>SUM(#REF!)</f>
        <v>#REF!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22:54" s="11" customFormat="1" ht="15.75"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4" s="12" customFormat="1" ht="15.75">
      <c r="A39"/>
      <c r="B39"/>
      <c r="C39"/>
      <c r="D39"/>
    </row>
    <row r="40" spans="1:4" s="12" customFormat="1" ht="15.75">
      <c r="A40"/>
      <c r="B40"/>
      <c r="C40"/>
      <c r="D40"/>
    </row>
    <row r="41" spans="4:11" ht="15.75">
      <c r="D41" s="45" t="s">
        <v>42</v>
      </c>
      <c r="E41" s="45"/>
      <c r="F41" s="45"/>
      <c r="G41" s="45"/>
      <c r="H41" s="45"/>
      <c r="I41" s="45"/>
      <c r="J41" s="45"/>
      <c r="K41" s="28"/>
    </row>
    <row r="43" spans="7:10" ht="18.75" thickBot="1">
      <c r="G43" s="1"/>
      <c r="H43" s="1"/>
      <c r="I43" s="1"/>
      <c r="J43" s="1"/>
    </row>
    <row r="44" spans="3:10" ht="16.5" thickBot="1">
      <c r="C44" s="291" t="s">
        <v>12</v>
      </c>
      <c r="D44" s="293" t="s">
        <v>8</v>
      </c>
      <c r="E44" s="294"/>
      <c r="F44" s="354" t="s">
        <v>73</v>
      </c>
      <c r="G44" s="353"/>
      <c r="H44" s="352"/>
      <c r="J44" s="36"/>
    </row>
    <row r="45" spans="3:13" ht="31.5">
      <c r="C45" s="292"/>
      <c r="D45" s="5" t="s">
        <v>10</v>
      </c>
      <c r="E45" s="2" t="s">
        <v>13</v>
      </c>
      <c r="F45" s="5" t="s">
        <v>10</v>
      </c>
      <c r="G45" s="2" t="s">
        <v>13</v>
      </c>
      <c r="J45" s="37"/>
      <c r="K45" s="37"/>
      <c r="L45" s="37"/>
      <c r="M45" s="37"/>
    </row>
    <row r="46" spans="3:13" ht="15.75">
      <c r="C46" s="8" t="s">
        <v>11</v>
      </c>
      <c r="D46" s="6">
        <v>2</v>
      </c>
      <c r="E46" s="3">
        <v>3</v>
      </c>
      <c r="F46" s="6">
        <v>2</v>
      </c>
      <c r="G46" s="3">
        <v>3</v>
      </c>
      <c r="J46" s="38"/>
      <c r="K46" s="38"/>
      <c r="L46" s="38"/>
      <c r="M46" s="38"/>
    </row>
    <row r="47" spans="3:13" ht="15.75">
      <c r="C47" s="9" t="s">
        <v>7</v>
      </c>
      <c r="D47" s="6">
        <v>2</v>
      </c>
      <c r="E47" s="3">
        <v>4</v>
      </c>
      <c r="F47" s="6">
        <v>2</v>
      </c>
      <c r="G47" s="3">
        <v>4</v>
      </c>
      <c r="J47" s="38"/>
      <c r="K47" s="38"/>
      <c r="L47" s="38"/>
      <c r="M47" s="38"/>
    </row>
    <row r="48" spans="3:13" ht="46.5" customHeight="1">
      <c r="C48" s="10" t="s">
        <v>43</v>
      </c>
      <c r="D48" s="7">
        <v>2</v>
      </c>
      <c r="E48" s="4">
        <v>9</v>
      </c>
      <c r="F48" s="7">
        <v>2</v>
      </c>
      <c r="G48" s="4">
        <v>9</v>
      </c>
      <c r="J48" s="38"/>
      <c r="K48" s="38"/>
      <c r="L48" s="38"/>
      <c r="M48" s="38"/>
    </row>
    <row r="49" spans="3:13" ht="15.75">
      <c r="C49" s="9" t="s">
        <v>4</v>
      </c>
      <c r="D49" s="7">
        <v>2</v>
      </c>
      <c r="E49" s="4">
        <v>3</v>
      </c>
      <c r="F49" s="7">
        <v>2</v>
      </c>
      <c r="G49" s="4">
        <v>3</v>
      </c>
      <c r="J49" s="38"/>
      <c r="K49" s="38"/>
      <c r="L49" s="38"/>
      <c r="M49" s="38"/>
    </row>
    <row r="50" spans="3:13" ht="15.75">
      <c r="C50" s="49" t="s">
        <v>9</v>
      </c>
      <c r="D50" s="50">
        <f>SUM(D46:D49)</f>
        <v>8</v>
      </c>
      <c r="E50" s="50">
        <f>SUM(E46:E49)</f>
        <v>19</v>
      </c>
      <c r="F50" s="50">
        <f>SUM(F46:F49)</f>
        <v>8</v>
      </c>
      <c r="G50" s="50">
        <f>SUM(G46:G49)</f>
        <v>19</v>
      </c>
      <c r="J50" s="44"/>
      <c r="K50" s="44"/>
      <c r="L50" s="44"/>
      <c r="M50" s="44"/>
    </row>
    <row r="51" spans="3:9" ht="12.75">
      <c r="C51" s="46"/>
      <c r="D51" s="46"/>
      <c r="E51" s="46"/>
      <c r="F51" s="46"/>
      <c r="G51" s="26"/>
      <c r="H51" s="26"/>
      <c r="I51" s="26"/>
    </row>
    <row r="52" spans="3:10" ht="30.75" customHeight="1">
      <c r="C52" s="163"/>
      <c r="D52" s="163"/>
      <c r="E52" s="163"/>
      <c r="F52" s="163"/>
      <c r="G52" s="163"/>
      <c r="H52" s="163"/>
      <c r="I52" s="163"/>
      <c r="J52" s="27"/>
    </row>
    <row r="53" spans="3:9" ht="12.75">
      <c r="C53" s="26"/>
      <c r="D53" s="26"/>
      <c r="E53" s="26"/>
      <c r="F53" s="26"/>
      <c r="G53" s="26"/>
      <c r="H53" s="26"/>
      <c r="I53" s="26"/>
    </row>
    <row r="54" spans="3:10" ht="12.75">
      <c r="C54" s="40"/>
      <c r="D54" s="39"/>
      <c r="E54" s="39"/>
      <c r="F54" s="39"/>
      <c r="G54" s="39"/>
      <c r="H54" s="39"/>
      <c r="I54" s="39"/>
      <c r="J54" s="39"/>
    </row>
    <row r="55" spans="3:10" ht="12.75">
      <c r="C55" s="47"/>
      <c r="D55" s="38"/>
      <c r="E55" s="38"/>
      <c r="F55" s="38"/>
      <c r="G55" s="38"/>
      <c r="H55" s="38"/>
      <c r="I55" s="38"/>
      <c r="J55" s="38"/>
    </row>
    <row r="56" spans="3:10" ht="12.75">
      <c r="C56" s="47"/>
      <c r="D56" s="38"/>
      <c r="E56" s="38"/>
      <c r="F56" s="38"/>
      <c r="G56" s="38"/>
      <c r="H56" s="38"/>
      <c r="I56" s="38"/>
      <c r="J56" s="38"/>
    </row>
    <row r="57" spans="3:10" ht="12.75">
      <c r="C57" s="47"/>
      <c r="D57" s="38"/>
      <c r="E57" s="38"/>
      <c r="F57" s="38"/>
      <c r="G57" s="38"/>
      <c r="H57" s="38"/>
      <c r="I57" s="38"/>
      <c r="J57" s="38"/>
    </row>
    <row r="58" spans="3:10" ht="12.75">
      <c r="C58" s="48"/>
      <c r="D58" s="38"/>
      <c r="E58" s="38"/>
      <c r="F58" s="38"/>
      <c r="G58" s="38"/>
      <c r="H58" s="38"/>
      <c r="I58" s="38"/>
      <c r="J58" s="38"/>
    </row>
    <row r="59" spans="3:10" ht="12.75">
      <c r="C59" s="40"/>
      <c r="D59" s="26"/>
      <c r="E59" s="26"/>
      <c r="F59" s="26"/>
      <c r="G59" s="26"/>
      <c r="H59" s="26"/>
      <c r="I59" s="26"/>
      <c r="J59" s="26"/>
    </row>
    <row r="60" spans="3:10" ht="12.75">
      <c r="C60" s="47"/>
      <c r="D60" s="26"/>
      <c r="E60" s="26"/>
      <c r="F60" s="26"/>
      <c r="G60" s="26"/>
      <c r="H60" s="26"/>
      <c r="I60" s="26"/>
      <c r="J60" s="26"/>
    </row>
    <row r="61" spans="3:10" ht="12.75">
      <c r="C61" s="26"/>
      <c r="D61" s="26"/>
      <c r="E61" s="26"/>
      <c r="F61" s="26"/>
      <c r="G61" s="26"/>
      <c r="H61" s="26"/>
      <c r="I61" s="26"/>
      <c r="J61" s="26"/>
    </row>
    <row r="62" spans="3:10" ht="12.75">
      <c r="C62" s="40"/>
      <c r="D62" s="40"/>
      <c r="E62" s="40"/>
      <c r="F62" s="40"/>
      <c r="G62" s="40"/>
      <c r="H62" s="40"/>
      <c r="I62" s="40"/>
      <c r="J62" s="40"/>
    </row>
    <row r="63" spans="3:9" ht="12.75">
      <c r="C63" s="26"/>
      <c r="D63" s="26"/>
      <c r="E63" s="26"/>
      <c r="F63" s="26"/>
      <c r="G63" s="26"/>
      <c r="H63" s="26"/>
      <c r="I63" s="26"/>
    </row>
    <row r="64" spans="3:9" ht="12.75">
      <c r="C64" s="26"/>
      <c r="D64" s="26"/>
      <c r="E64" s="26"/>
      <c r="F64" s="26"/>
      <c r="G64" s="26"/>
      <c r="H64" s="26"/>
      <c r="I64" s="26"/>
    </row>
    <row r="65" spans="3:9" ht="12.75">
      <c r="C65" s="26"/>
      <c r="D65" s="26"/>
      <c r="E65" s="26"/>
      <c r="F65" s="26"/>
      <c r="G65" s="26"/>
      <c r="H65" s="26"/>
      <c r="I65" s="26"/>
    </row>
    <row r="66" spans="3:9" ht="12.75">
      <c r="C66" s="26"/>
      <c r="D66" s="26"/>
      <c r="E66" s="26"/>
      <c r="F66" s="26"/>
      <c r="G66" s="26"/>
      <c r="H66" s="26"/>
      <c r="I66" s="26"/>
    </row>
    <row r="67" spans="3:9" ht="12.75">
      <c r="C67" s="26"/>
      <c r="D67" s="26"/>
      <c r="E67" s="26"/>
      <c r="F67" s="26"/>
      <c r="G67" s="26"/>
      <c r="H67" s="26"/>
      <c r="I67" s="26"/>
    </row>
  </sheetData>
  <sheetProtection selectLockedCells="1" selectUnlockedCells="1"/>
  <mergeCells count="176">
    <mergeCell ref="C1:O1"/>
    <mergeCell ref="A2:R2"/>
    <mergeCell ref="U2:W7"/>
    <mergeCell ref="A3:R3"/>
    <mergeCell ref="B4:B6"/>
    <mergeCell ref="C4:C6"/>
    <mergeCell ref="D4:D6"/>
    <mergeCell ref="E4:H4"/>
    <mergeCell ref="I4:L4"/>
    <mergeCell ref="M4:Q4"/>
    <mergeCell ref="R4:R6"/>
    <mergeCell ref="E5:F5"/>
    <mergeCell ref="G5:H5"/>
    <mergeCell ref="I5:J5"/>
    <mergeCell ref="K5:L5"/>
    <mergeCell ref="M5:N5"/>
    <mergeCell ref="O5:Q5"/>
    <mergeCell ref="A7:A27"/>
    <mergeCell ref="B7:B8"/>
    <mergeCell ref="E7:F7"/>
    <mergeCell ref="G7:H7"/>
    <mergeCell ref="I7:J7"/>
    <mergeCell ref="K7:L7"/>
    <mergeCell ref="B9:B10"/>
    <mergeCell ref="E9:F9"/>
    <mergeCell ref="G9:H9"/>
    <mergeCell ref="I9:J9"/>
    <mergeCell ref="M7:N7"/>
    <mergeCell ref="O7:Q7"/>
    <mergeCell ref="E8:F8"/>
    <mergeCell ref="G8:H8"/>
    <mergeCell ref="I8:J8"/>
    <mergeCell ref="K8:L8"/>
    <mergeCell ref="M8:N8"/>
    <mergeCell ref="O8:Q8"/>
    <mergeCell ref="K9:L9"/>
    <mergeCell ref="M9:N9"/>
    <mergeCell ref="O9:Q9"/>
    <mergeCell ref="E10:F10"/>
    <mergeCell ref="G10:H10"/>
    <mergeCell ref="I10:J10"/>
    <mergeCell ref="K10:L10"/>
    <mergeCell ref="M10:N10"/>
    <mergeCell ref="O10:Q10"/>
    <mergeCell ref="B11:B12"/>
    <mergeCell ref="G11:H11"/>
    <mergeCell ref="K11:L11"/>
    <mergeCell ref="M11:N11"/>
    <mergeCell ref="O11:Q11"/>
    <mergeCell ref="B13:B14"/>
    <mergeCell ref="G13:H13"/>
    <mergeCell ref="K13:L13"/>
    <mergeCell ref="M13:N13"/>
    <mergeCell ref="O13:Q13"/>
    <mergeCell ref="G14:H14"/>
    <mergeCell ref="K14:L14"/>
    <mergeCell ref="O14:Q14"/>
    <mergeCell ref="B15:B19"/>
    <mergeCell ref="E16:F16"/>
    <mergeCell ref="G16:H16"/>
    <mergeCell ref="I16:J16"/>
    <mergeCell ref="K16:L16"/>
    <mergeCell ref="M16:N16"/>
    <mergeCell ref="O16:Q16"/>
    <mergeCell ref="E17:F17"/>
    <mergeCell ref="G17:H17"/>
    <mergeCell ref="I17:J17"/>
    <mergeCell ref="K17:L17"/>
    <mergeCell ref="M17:N17"/>
    <mergeCell ref="O17:Q17"/>
    <mergeCell ref="E18:F18"/>
    <mergeCell ref="G18:H18"/>
    <mergeCell ref="I18:J18"/>
    <mergeCell ref="K18:L18"/>
    <mergeCell ref="M18:N18"/>
    <mergeCell ref="O18:Q18"/>
    <mergeCell ref="G19:H19"/>
    <mergeCell ref="K19:L19"/>
    <mergeCell ref="O19:Q19"/>
    <mergeCell ref="B20:B25"/>
    <mergeCell ref="E20:F20"/>
    <mergeCell ref="G20:H20"/>
    <mergeCell ref="I20:J20"/>
    <mergeCell ref="K20:L20"/>
    <mergeCell ref="M20:N20"/>
    <mergeCell ref="O20:Q20"/>
    <mergeCell ref="E21:F21"/>
    <mergeCell ref="G21:H21"/>
    <mergeCell ref="I21:J21"/>
    <mergeCell ref="K21:L21"/>
    <mergeCell ref="M21:N21"/>
    <mergeCell ref="O21:Q21"/>
    <mergeCell ref="E22:F22"/>
    <mergeCell ref="G22:H22"/>
    <mergeCell ref="I22:J22"/>
    <mergeCell ref="K22:L22"/>
    <mergeCell ref="M22:N22"/>
    <mergeCell ref="O22:Q22"/>
    <mergeCell ref="E23:F23"/>
    <mergeCell ref="G23:H23"/>
    <mergeCell ref="I23:J23"/>
    <mergeCell ref="K23:L23"/>
    <mergeCell ref="M23:N23"/>
    <mergeCell ref="O23:Q23"/>
    <mergeCell ref="E24:F24"/>
    <mergeCell ref="G24:H24"/>
    <mergeCell ref="I24:J24"/>
    <mergeCell ref="K24:L24"/>
    <mergeCell ref="O24:Q24"/>
    <mergeCell ref="E25:F25"/>
    <mergeCell ref="G25:H25"/>
    <mergeCell ref="I25:J25"/>
    <mergeCell ref="K25:L25"/>
    <mergeCell ref="M25:N25"/>
    <mergeCell ref="O25:Q25"/>
    <mergeCell ref="B26:B28"/>
    <mergeCell ref="E26:F26"/>
    <mergeCell ref="G26:H26"/>
    <mergeCell ref="I26:J26"/>
    <mergeCell ref="K26:L26"/>
    <mergeCell ref="M26:N26"/>
    <mergeCell ref="O26:Q26"/>
    <mergeCell ref="E27:F27"/>
    <mergeCell ref="G27:H27"/>
    <mergeCell ref="I27:J27"/>
    <mergeCell ref="K27:L27"/>
    <mergeCell ref="M27:N27"/>
    <mergeCell ref="O27:Q27"/>
    <mergeCell ref="E28:F28"/>
    <mergeCell ref="G28:H28"/>
    <mergeCell ref="I28:J28"/>
    <mergeCell ref="K28:L28"/>
    <mergeCell ref="M28:N28"/>
    <mergeCell ref="O28:Q28"/>
    <mergeCell ref="A29:A33"/>
    <mergeCell ref="B29:B37"/>
    <mergeCell ref="E29:F29"/>
    <mergeCell ref="G29:H29"/>
    <mergeCell ref="I29:J29"/>
    <mergeCell ref="K29:L29"/>
    <mergeCell ref="E34:F34"/>
    <mergeCell ref="G34:H34"/>
    <mergeCell ref="I34:J34"/>
    <mergeCell ref="K34:L34"/>
    <mergeCell ref="M29:N29"/>
    <mergeCell ref="O29:Q29"/>
    <mergeCell ref="E33:F33"/>
    <mergeCell ref="G33:H33"/>
    <mergeCell ref="I33:J33"/>
    <mergeCell ref="K33:L33"/>
    <mergeCell ref="O33:Q33"/>
    <mergeCell ref="A35:A37"/>
    <mergeCell ref="E35:F35"/>
    <mergeCell ref="G35:H35"/>
    <mergeCell ref="I35:J35"/>
    <mergeCell ref="K35:L35"/>
    <mergeCell ref="M35:N35"/>
    <mergeCell ref="E36:F36"/>
    <mergeCell ref="E37:F37"/>
    <mergeCell ref="K37:L37"/>
    <mergeCell ref="M37:N37"/>
    <mergeCell ref="M34:N34"/>
    <mergeCell ref="O37:Q37"/>
    <mergeCell ref="K36:L36"/>
    <mergeCell ref="M36:N36"/>
    <mergeCell ref="O36:Q36"/>
    <mergeCell ref="O34:Q34"/>
    <mergeCell ref="O35:Q35"/>
    <mergeCell ref="C44:C45"/>
    <mergeCell ref="D44:E44"/>
    <mergeCell ref="F44:G44"/>
    <mergeCell ref="C52:I52"/>
    <mergeCell ref="G36:H36"/>
    <mergeCell ref="I36:J36"/>
    <mergeCell ref="G37:H37"/>
    <mergeCell ref="I37:J37"/>
  </mergeCells>
  <printOptions horizontalCentered="1"/>
  <pageMargins left="0.1968503937007874" right="0.1968503937007874" top="0.2362204724409449" bottom="0.1968503937007874" header="0.35433070866141736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Кириченко</cp:lastModifiedBy>
  <cp:lastPrinted>2023-09-18T03:52:05Z</cp:lastPrinted>
  <dcterms:created xsi:type="dcterms:W3CDTF">1996-10-08T23:32:33Z</dcterms:created>
  <dcterms:modified xsi:type="dcterms:W3CDTF">2023-10-18T06:56:07Z</dcterms:modified>
  <cp:category/>
  <cp:version/>
  <cp:contentType/>
  <cp:contentStatus/>
</cp:coreProperties>
</file>